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785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<sst xmlns="http://schemas.openxmlformats.org/spreadsheetml/2006/main" count="67" uniqueCount="67">
  <si>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</si>
  <si>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</si>
  <si>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</si>
  <si>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</si>
  <si>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</si>
  <si>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</si>
  <si>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</si>
  <si>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</si>
  <si>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</si>
  <si>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</si>
  <si>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</si>
  <si>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</si>
  <si>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</si>
  <si>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</si>
  <si>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</si>
  <si>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</si>
  <si>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</si>
  <si>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</si>
  <si>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</si>
  <si>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</si>
  <si>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</si>
  <si>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</si>
  <si>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</si>
  <si>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</si>
  <si>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</si>
  <si>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</si>
  <si>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</si>
  <si>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</si>
  <si>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</si>
  <si>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</si>
  <si>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</si>
  <si>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</si>
  <si>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</si>
  <si>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</si>
  <si>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5041</t>
  </si>
  <si>
    <t>Утримання та фінансова підтримка спортивних споруд</t>
  </si>
  <si>
    <t>7000</t>
  </si>
  <si>
    <t>Економічна діяльність</t>
  </si>
  <si>
    <t>9000</t>
  </si>
  <si>
    <t>Міжбюджетні трансферти</t>
  </si>
  <si>
    <t>9770</t>
  </si>
  <si>
    <t>Інші субвенції з місцевого бюджету</t>
  </si>
  <si>
    <t>КПКВКМБ</t>
  </si>
  <si>
    <t xml:space="preserve">Назва </t>
  </si>
  <si>
    <t>План на 2019 рік з урахуванням змін</t>
  </si>
  <si>
    <t>Касові видатки за І квартал 2019 року</t>
  </si>
  <si>
    <t>Відсоток виконання до уточненого призначення на 2019 рік</t>
  </si>
  <si>
    <t>Збільшення/ зменшення видатків за І квартал 2019 року до видатків І кварталу  2018 року            (+;-)</t>
  </si>
  <si>
    <t>Всього видатків  по районному бюджету</t>
  </si>
  <si>
    <t>Інформація про виконання Коломийського районного бюджету по видатках за І квартал 2019 року</t>
  </si>
  <si>
    <t>грн.</t>
  </si>
  <si>
    <t>Начальник фінансового управління</t>
  </si>
  <si>
    <t>Ганна Кравчук</t>
  </si>
  <si>
    <t>райдержадміністрації</t>
  </si>
  <si>
    <t>Спеціальний фонд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</si>
  <si>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</si>
  <si>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</si>
  <si>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</si>
  <si>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Субвенція з місцевого бюджету на здійснення природоохоронних заходів</t>
  </si>
  <si>
    <t>Кредитування спеціального  фонду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</si>
  <si>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</si>
  <si>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</si>
  <si>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Повернення кредиту</t>
  </si>
  <si>
    <t>Всього кредитування</t>
  </si>
  <si>
    <t>Всього видатків та кредитування спеціального  фонду</t>
  </si>
  <si>
    <t>Первинна медична допомога населенню</t>
  </si>
  <si>
    <t>Касові видатки за І квартал 2018 року                             (у співставних умовах)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</si>
</sst>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165" fontId="2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2" fontId="4" fillId="0" borderId="0" xfId="0" applyNumberFormat="1" applyFont="1" applyAlignment="1">
      <alignment horizontal="right"/>
    </xf>
    <xf numFmtId="0" fontId="5" fillId="33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9.125" style="10" customWidth="1"/>
    <col min="2" max="2" width="50.25390625" style="4" customWidth="1"/>
    <col min="3" max="3" width="16.875" style="17" customWidth="1"/>
    <col min="4" max="4" width="16.125" style="17" customWidth="1"/>
    <col min="5" max="5" width="16.00390625" style="17" customWidth="1"/>
    <col min="6" max="6" width="16.125" style="17" customWidth="1"/>
    <col min="7" max="7" width="16.00390625" style="17" customWidth="1"/>
    <col min="8" max="16384" width="9.125" style="4" customWidth="1"/>
  </cols>
  <sheetData>
    <row r="2" spans="1:7" ht="18.75">
      <c r="A2" s="38" t="s">
        <v>49</v>
      </c>
      <c r="B2" s="38"/>
      <c r="C2" s="38"/>
      <c r="D2" s="38"/>
      <c r="E2" s="38"/>
      <c r="F2" s="38"/>
      <c r="G2" s="38"/>
    </row>
    <row r="3" spans="1:7" ht="18.75">
      <c r="A3" s="38" t="s">
        <v>54</v>
      </c>
      <c r="B3" s="38"/>
      <c r="C3" s="38"/>
      <c r="D3" s="38"/>
      <c r="E3" s="38"/>
      <c r="F3" s="38"/>
      <c r="G3" s="38"/>
    </row>
    <row r="4" ht="16.5">
      <c r="G4" s="18" t="s">
        <v>50</v>
      </c>
    </row>
    <row r="5" spans="1:7" ht="148.5">
      <c r="A5" s="11" t="s">
        <v>42</v>
      </c>
      <c r="B5" s="5" t="s">
        <v>43</v>
      </c>
      <c r="C5" s="5" t="s">
        <v>66</v>
      </c>
      <c r="D5" s="5" t="s">
        <v>44</v>
      </c>
      <c r="E5" s="5" t="s">
        <v>45</v>
      </c>
      <c r="F5" s="5" t="s">
        <v>46</v>
      </c>
      <c r="G5" s="6" t="s">
        <v>47</v>
      </c>
    </row>
    <row r="6" spans="1:7" ht="16.5">
      <c r="A6" s="1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16.5">
      <c r="A7" s="13" t="s">
        <v>0</v>
      </c>
      <c r="B7" s="1" t="s">
        <v>1</v>
      </c>
      <c r="C7" s="20">
        <f>SUM(C8:C8)</f>
        <v>17328.8</v>
      </c>
      <c r="D7" s="20">
        <f>SUM(D8:D8)</f>
        <v>100000</v>
      </c>
      <c r="E7" s="19">
        <f>SUM(E8:E8)</f>
        <v>21485.27</v>
      </c>
      <c r="F7" s="21">
        <f aca="true" t="shared" si="0" ref="F7:F14">SUM(E7/D7*100)</f>
        <v>21.48527</v>
      </c>
      <c r="G7" s="22">
        <f aca="true" t="shared" si="1" ref="G7:G14">SUM(E7-C7)</f>
        <v>4156.470000000001</v>
      </c>
    </row>
    <row r="8" spans="1:7" ht="82.5">
      <c r="A8" s="3" t="s">
        <v>2</v>
      </c>
      <c r="B8" s="2" t="s">
        <v>3</v>
      </c>
      <c r="C8" s="23">
        <v>17328.8</v>
      </c>
      <c r="D8" s="23">
        <v>100000</v>
      </c>
      <c r="E8" s="23">
        <v>21485.27</v>
      </c>
      <c r="F8" s="24">
        <f t="shared" si="0"/>
        <v>21.48527</v>
      </c>
      <c r="G8" s="23">
        <f t="shared" si="1"/>
        <v>4156.470000000001</v>
      </c>
    </row>
    <row r="9" spans="1:7" ht="16.5">
      <c r="A9" s="13" t="s">
        <v>4</v>
      </c>
      <c r="B9" s="1" t="s">
        <v>5</v>
      </c>
      <c r="C9" s="19">
        <f>SUM(C10:C11)</f>
        <v>368168.61</v>
      </c>
      <c r="D9" s="20">
        <f>SUM(D10:D11)</f>
        <v>6836100</v>
      </c>
      <c r="E9" s="19">
        <f>SUM(E10:E11)</f>
        <v>2966028.37</v>
      </c>
      <c r="F9" s="21">
        <f t="shared" si="0"/>
        <v>43.38772648147335</v>
      </c>
      <c r="G9" s="22">
        <f t="shared" si="1"/>
        <v>2597859.7600000002</v>
      </c>
    </row>
    <row r="10" spans="1:7" ht="82.5">
      <c r="A10" s="3" t="s">
        <v>6</v>
      </c>
      <c r="B10" s="2" t="s">
        <v>7</v>
      </c>
      <c r="C10" s="23">
        <v>291769.08</v>
      </c>
      <c r="D10" s="25">
        <v>6486100</v>
      </c>
      <c r="E10" s="25">
        <v>2900600.37</v>
      </c>
      <c r="F10" s="24">
        <f t="shared" si="0"/>
        <v>44.72025361927815</v>
      </c>
      <c r="G10" s="23">
        <f t="shared" si="1"/>
        <v>2608831.29</v>
      </c>
    </row>
    <row r="11" spans="1:7" ht="66">
      <c r="A11" s="3" t="s">
        <v>8</v>
      </c>
      <c r="B11" s="2" t="s">
        <v>9</v>
      </c>
      <c r="C11" s="23">
        <v>76399.53</v>
      </c>
      <c r="D11" s="25">
        <v>350000</v>
      </c>
      <c r="E11" s="25">
        <v>65428</v>
      </c>
      <c r="F11" s="24">
        <f t="shared" si="0"/>
        <v>18.693714285714286</v>
      </c>
      <c r="G11" s="23">
        <f t="shared" si="1"/>
        <v>-10971.529999999999</v>
      </c>
    </row>
    <row r="12" spans="1:7" ht="16.5">
      <c r="A12" s="13" t="s">
        <v>10</v>
      </c>
      <c r="B12" s="1" t="s">
        <v>11</v>
      </c>
      <c r="C12" s="19">
        <f>SUM(C13:C17)</f>
        <v>1490465.95</v>
      </c>
      <c r="D12" s="20">
        <f>SUM(D13:D17)</f>
        <v>2014815.2</v>
      </c>
      <c r="E12" s="19">
        <f>SUM(E13:E17)</f>
        <v>757450.55</v>
      </c>
      <c r="F12" s="21">
        <f t="shared" si="0"/>
        <v>37.59404584599124</v>
      </c>
      <c r="G12" s="22">
        <f t="shared" si="1"/>
        <v>-733015.3999999999</v>
      </c>
    </row>
    <row r="13" spans="1:7" ht="33">
      <c r="A13" s="3" t="s">
        <v>12</v>
      </c>
      <c r="B13" s="2" t="s">
        <v>13</v>
      </c>
      <c r="C13" s="23">
        <v>1152868.64</v>
      </c>
      <c r="D13" s="25">
        <v>1660215.2</v>
      </c>
      <c r="E13" s="25">
        <v>571350.55</v>
      </c>
      <c r="F13" s="24">
        <f t="shared" si="0"/>
        <v>34.41424641817519</v>
      </c>
      <c r="G13" s="23">
        <f t="shared" si="1"/>
        <v>-581518.0899999999</v>
      </c>
    </row>
    <row r="14" spans="1:7" ht="33">
      <c r="A14" s="3" t="s">
        <v>14</v>
      </c>
      <c r="B14" s="2" t="s">
        <v>15</v>
      </c>
      <c r="C14" s="23">
        <v>107400.73</v>
      </c>
      <c r="D14" s="25">
        <v>180000</v>
      </c>
      <c r="E14" s="25">
        <v>180000</v>
      </c>
      <c r="F14" s="24">
        <f t="shared" si="0"/>
        <v>100</v>
      </c>
      <c r="G14" s="23">
        <f t="shared" si="1"/>
        <v>72599.27</v>
      </c>
    </row>
    <row r="15" spans="1:7" ht="16.5">
      <c r="A15" s="3" t="s">
        <v>16</v>
      </c>
      <c r="B15" s="2" t="s">
        <v>17</v>
      </c>
      <c r="C15" s="23">
        <v>221644.58</v>
      </c>
      <c r="D15" s="25">
        <v>0</v>
      </c>
      <c r="E15" s="25">
        <v>0</v>
      </c>
      <c r="F15" s="24">
        <v>0</v>
      </c>
      <c r="G15" s="23">
        <f>SUM(E15-C15)</f>
        <v>-221644.58</v>
      </c>
    </row>
    <row r="16" spans="1:7" ht="16.5">
      <c r="A16" s="30">
        <v>2110</v>
      </c>
      <c r="B16" s="31" t="s">
        <v>65</v>
      </c>
      <c r="C16" s="23">
        <v>8552</v>
      </c>
      <c r="D16" s="25">
        <v>0</v>
      </c>
      <c r="E16" s="25">
        <v>0</v>
      </c>
      <c r="F16" s="24">
        <v>0</v>
      </c>
      <c r="G16" s="23">
        <f>SUM(E16-C16)</f>
        <v>-8552</v>
      </c>
    </row>
    <row r="17" spans="1:7" ht="33">
      <c r="A17" s="3" t="s">
        <v>18</v>
      </c>
      <c r="B17" s="2" t="s">
        <v>19</v>
      </c>
      <c r="C17" s="26">
        <v>0</v>
      </c>
      <c r="D17" s="25">
        <v>174600</v>
      </c>
      <c r="E17" s="25">
        <v>6100</v>
      </c>
      <c r="F17" s="24">
        <f aca="true" t="shared" si="2" ref="F17:F32">SUM(E17/D17*100)</f>
        <v>3.493699885452463</v>
      </c>
      <c r="G17" s="23">
        <f aca="true" t="shared" si="3" ref="G17:G32">SUM(E17-C17)</f>
        <v>6100</v>
      </c>
    </row>
    <row r="18" spans="1:7" ht="33">
      <c r="A18" s="13" t="s">
        <v>20</v>
      </c>
      <c r="B18" s="1" t="s">
        <v>21</v>
      </c>
      <c r="C18" s="20">
        <f>SUM(C19:C20)</f>
        <v>90569.35</v>
      </c>
      <c r="D18" s="20">
        <f>SUM(D19:D20)</f>
        <v>400000</v>
      </c>
      <c r="E18" s="19">
        <f>SUM(E19:E20)</f>
        <v>75334.83</v>
      </c>
      <c r="F18" s="21">
        <f t="shared" si="2"/>
        <v>18.8337075</v>
      </c>
      <c r="G18" s="22">
        <f t="shared" si="3"/>
        <v>-15234.520000000004</v>
      </c>
    </row>
    <row r="19" spans="1:7" ht="66">
      <c r="A19" s="3" t="s">
        <v>22</v>
      </c>
      <c r="B19" s="2" t="s">
        <v>23</v>
      </c>
      <c r="C19" s="23">
        <v>90569.35</v>
      </c>
      <c r="D19" s="25">
        <v>200000</v>
      </c>
      <c r="E19" s="25">
        <v>75334.83</v>
      </c>
      <c r="F19" s="24">
        <f t="shared" si="2"/>
        <v>37.667415</v>
      </c>
      <c r="G19" s="23">
        <f t="shared" si="3"/>
        <v>-15234.520000000004</v>
      </c>
    </row>
    <row r="20" spans="1:7" ht="33">
      <c r="A20" s="3" t="s">
        <v>24</v>
      </c>
      <c r="B20" s="2" t="s">
        <v>25</v>
      </c>
      <c r="C20" s="23">
        <v>0</v>
      </c>
      <c r="D20" s="25">
        <v>200000</v>
      </c>
      <c r="E20" s="25">
        <v>0</v>
      </c>
      <c r="F20" s="24">
        <f t="shared" si="2"/>
        <v>0</v>
      </c>
      <c r="G20" s="23">
        <f t="shared" si="3"/>
        <v>0</v>
      </c>
    </row>
    <row r="21" spans="1:7" ht="16.5">
      <c r="A21" s="13" t="s">
        <v>26</v>
      </c>
      <c r="B21" s="1" t="s">
        <v>27</v>
      </c>
      <c r="C21" s="20">
        <f>SUM(C22:C23)</f>
        <v>182</v>
      </c>
      <c r="D21" s="20">
        <f>SUM(D22:D23)</f>
        <v>43500</v>
      </c>
      <c r="E21" s="19">
        <f>SUM(E22:E23)</f>
        <v>3834.37</v>
      </c>
      <c r="F21" s="21">
        <f t="shared" si="2"/>
        <v>8.81464367816092</v>
      </c>
      <c r="G21" s="22">
        <f t="shared" si="3"/>
        <v>3652.37</v>
      </c>
    </row>
    <row r="22" spans="1:7" ht="16.5">
      <c r="A22" s="3" t="s">
        <v>28</v>
      </c>
      <c r="B22" s="2" t="s">
        <v>29</v>
      </c>
      <c r="C22" s="23">
        <v>182</v>
      </c>
      <c r="D22" s="25">
        <v>40500</v>
      </c>
      <c r="E22" s="25">
        <v>1234.37</v>
      </c>
      <c r="F22" s="24">
        <f t="shared" si="2"/>
        <v>3.047827160493827</v>
      </c>
      <c r="G22" s="23">
        <f t="shared" si="3"/>
        <v>1052.37</v>
      </c>
    </row>
    <row r="23" spans="1:7" ht="49.5">
      <c r="A23" s="3" t="s">
        <v>30</v>
      </c>
      <c r="B23" s="2" t="s">
        <v>31</v>
      </c>
      <c r="C23" s="23">
        <v>0</v>
      </c>
      <c r="D23" s="23">
        <v>3000</v>
      </c>
      <c r="E23" s="23">
        <v>2600</v>
      </c>
      <c r="F23" s="24">
        <f t="shared" si="2"/>
        <v>86.66666666666667</v>
      </c>
      <c r="G23" s="23">
        <f t="shared" si="3"/>
        <v>2600</v>
      </c>
    </row>
    <row r="24" spans="1:7" ht="16.5">
      <c r="A24" s="13" t="s">
        <v>32</v>
      </c>
      <c r="B24" s="1" t="s">
        <v>33</v>
      </c>
      <c r="C24" s="20">
        <f>SUM(C25:C25)</f>
        <v>2863.6</v>
      </c>
      <c r="D24" s="20">
        <f>SUM(D25:D25)</f>
        <v>65000</v>
      </c>
      <c r="E24" s="19">
        <f>SUM(E25:E25)</f>
        <v>16478.83</v>
      </c>
      <c r="F24" s="21">
        <f t="shared" si="2"/>
        <v>25.352046153846157</v>
      </c>
      <c r="G24" s="22">
        <f t="shared" si="3"/>
        <v>13615.230000000001</v>
      </c>
    </row>
    <row r="25" spans="1:7" ht="33">
      <c r="A25" s="3" t="s">
        <v>34</v>
      </c>
      <c r="B25" s="2" t="s">
        <v>35</v>
      </c>
      <c r="C25" s="23">
        <v>2863.6</v>
      </c>
      <c r="D25" s="25">
        <v>65000</v>
      </c>
      <c r="E25" s="25">
        <v>16478.83</v>
      </c>
      <c r="F25" s="24">
        <f t="shared" si="2"/>
        <v>25.352046153846157</v>
      </c>
      <c r="G25" s="23">
        <f t="shared" si="3"/>
        <v>13615.230000000001</v>
      </c>
    </row>
    <row r="26" spans="1:7" ht="16.5">
      <c r="A26" s="13" t="s">
        <v>36</v>
      </c>
      <c r="B26" s="1" t="s">
        <v>37</v>
      </c>
      <c r="C26" s="20">
        <f>SUM(C27:C28)</f>
        <v>109209</v>
      </c>
      <c r="D26" s="20">
        <f>SUM(D27:D28)</f>
        <v>2149000</v>
      </c>
      <c r="E26" s="20">
        <f>SUM(E27:E28)</f>
        <v>0</v>
      </c>
      <c r="F26" s="21">
        <f t="shared" si="2"/>
        <v>0</v>
      </c>
      <c r="G26" s="22">
        <f t="shared" si="3"/>
        <v>-109209</v>
      </c>
    </row>
    <row r="27" spans="1:7" ht="30.75" customHeight="1">
      <c r="A27" s="3">
        <v>7363</v>
      </c>
      <c r="B27" s="2" t="s">
        <v>55</v>
      </c>
      <c r="C27" s="23">
        <v>109209</v>
      </c>
      <c r="D27" s="23">
        <v>469000</v>
      </c>
      <c r="E27" s="23">
        <v>0</v>
      </c>
      <c r="F27" s="24">
        <f t="shared" si="2"/>
        <v>0</v>
      </c>
      <c r="G27" s="23">
        <f t="shared" si="3"/>
        <v>-109209</v>
      </c>
    </row>
    <row r="28" spans="1:7" ht="33">
      <c r="A28" s="3" t="s">
        <v>56</v>
      </c>
      <c r="B28" s="2" t="s">
        <v>57</v>
      </c>
      <c r="C28" s="26">
        <v>0</v>
      </c>
      <c r="D28" s="23">
        <v>1680000</v>
      </c>
      <c r="E28" s="23">
        <v>0</v>
      </c>
      <c r="F28" s="24">
        <f t="shared" si="2"/>
        <v>0</v>
      </c>
      <c r="G28" s="23">
        <f t="shared" si="3"/>
        <v>0</v>
      </c>
    </row>
    <row r="29" spans="1:7" ht="16.5">
      <c r="A29" s="13" t="s">
        <v>38</v>
      </c>
      <c r="B29" s="1" t="s">
        <v>39</v>
      </c>
      <c r="C29" s="20">
        <f>SUM(C30:C31)</f>
        <v>850000</v>
      </c>
      <c r="D29" s="19">
        <f>SUM(D30:D31)</f>
        <v>3517492</v>
      </c>
      <c r="E29" s="19">
        <f>SUM(E30:E31)</f>
        <v>420000</v>
      </c>
      <c r="F29" s="21">
        <f t="shared" si="2"/>
        <v>11.940325663853677</v>
      </c>
      <c r="G29" s="22">
        <f t="shared" si="3"/>
        <v>-430000</v>
      </c>
    </row>
    <row r="30" spans="1:7" ht="33">
      <c r="A30" s="3">
        <v>9740</v>
      </c>
      <c r="B30" s="2" t="s">
        <v>58</v>
      </c>
      <c r="C30" s="23">
        <v>0</v>
      </c>
      <c r="D30" s="23">
        <v>1600000</v>
      </c>
      <c r="E30" s="23">
        <v>0</v>
      </c>
      <c r="F30" s="24">
        <f t="shared" si="2"/>
        <v>0</v>
      </c>
      <c r="G30" s="23">
        <f t="shared" si="3"/>
        <v>0</v>
      </c>
    </row>
    <row r="31" spans="1:7" ht="16.5">
      <c r="A31" s="3" t="s">
        <v>40</v>
      </c>
      <c r="B31" s="2" t="s">
        <v>41</v>
      </c>
      <c r="C31" s="23">
        <v>850000</v>
      </c>
      <c r="D31" s="32">
        <v>1917492</v>
      </c>
      <c r="E31" s="23">
        <v>420000</v>
      </c>
      <c r="F31" s="24">
        <f t="shared" si="2"/>
        <v>21.90361159264289</v>
      </c>
      <c r="G31" s="23">
        <f t="shared" si="3"/>
        <v>-430000</v>
      </c>
    </row>
    <row r="32" spans="1:7" ht="18.75">
      <c r="A32" s="33" t="s">
        <v>48</v>
      </c>
      <c r="B32" s="8"/>
      <c r="C32" s="22">
        <f>SUM(C7+C9+C12+C18+C21+C24+C26+C29)</f>
        <v>2928787.31</v>
      </c>
      <c r="D32" s="22">
        <f>SUM(D7+D9+D12+D18+D21+D24+D26+D29)</f>
        <v>15125907.2</v>
      </c>
      <c r="E32" s="22">
        <f>SUM(E7+E9+E12+E18+E21+E24+E26+E29)</f>
        <v>4260612.220000001</v>
      </c>
      <c r="F32" s="21">
        <f t="shared" si="2"/>
        <v>28.167647491583185</v>
      </c>
      <c r="G32" s="22">
        <f t="shared" si="3"/>
        <v>1331824.9100000006</v>
      </c>
    </row>
    <row r="33" spans="1:7" ht="18.75">
      <c r="A33" s="40" t="s">
        <v>59</v>
      </c>
      <c r="B33" s="41"/>
      <c r="C33" s="27"/>
      <c r="D33" s="27"/>
      <c r="E33" s="27"/>
      <c r="F33" s="21"/>
      <c r="G33" s="22"/>
    </row>
    <row r="34" spans="1:7" ht="49.5">
      <c r="A34" s="14">
        <v>8830</v>
      </c>
      <c r="B34" s="1" t="s">
        <v>60</v>
      </c>
      <c r="C34" s="22">
        <f>SUM(C35:C36)</f>
        <v>0</v>
      </c>
      <c r="D34" s="22">
        <f>SUM(D35:D36)</f>
        <v>0</v>
      </c>
      <c r="E34" s="22">
        <f>SUM(E35:E36)</f>
        <v>0</v>
      </c>
      <c r="F34" s="21">
        <v>0</v>
      </c>
      <c r="G34" s="22">
        <v>0</v>
      </c>
    </row>
    <row r="35" spans="1:7" ht="16.5">
      <c r="A35" s="15">
        <v>8831</v>
      </c>
      <c r="B35" s="9" t="s">
        <v>61</v>
      </c>
      <c r="C35" s="34">
        <v>0</v>
      </c>
      <c r="D35" s="34">
        <v>86000</v>
      </c>
      <c r="E35" s="34">
        <v>0</v>
      </c>
      <c r="F35" s="28">
        <f>SUM(E35/D35*100)</f>
        <v>0</v>
      </c>
      <c r="G35" s="29">
        <f>SUM(E35-C35)</f>
        <v>0</v>
      </c>
    </row>
    <row r="36" spans="1:7" ht="16.5">
      <c r="A36" s="15">
        <v>8832</v>
      </c>
      <c r="B36" s="9" t="s">
        <v>62</v>
      </c>
      <c r="C36" s="34">
        <v>0</v>
      </c>
      <c r="D36" s="34">
        <v>-86000</v>
      </c>
      <c r="E36" s="34">
        <v>0</v>
      </c>
      <c r="F36" s="28">
        <f>SUM(E36/D36*100)</f>
        <v>0</v>
      </c>
      <c r="G36" s="29">
        <f>SUM(E36-C36)</f>
        <v>0</v>
      </c>
    </row>
    <row r="37" spans="1:7" ht="18.75">
      <c r="A37" s="16"/>
      <c r="B37" s="35" t="s">
        <v>63</v>
      </c>
      <c r="C37" s="22">
        <f>SUM(C35:C36)</f>
        <v>0</v>
      </c>
      <c r="D37" s="22">
        <f>SUM(D35:D36)</f>
        <v>0</v>
      </c>
      <c r="E37" s="22">
        <f>SUM(E35:E36)</f>
        <v>0</v>
      </c>
      <c r="F37" s="21">
        <v>0</v>
      </c>
      <c r="G37" s="22">
        <f>SUM(E37-C37)</f>
        <v>0</v>
      </c>
    </row>
    <row r="38" spans="1:7" ht="39.75" customHeight="1">
      <c r="A38" s="42" t="s">
        <v>64</v>
      </c>
      <c r="B38" s="43"/>
      <c r="C38" s="22">
        <f>SUM(C32+C34)</f>
        <v>2928787.31</v>
      </c>
      <c r="D38" s="22">
        <f>SUM(D32+D34)</f>
        <v>15125907.2</v>
      </c>
      <c r="E38" s="22">
        <f>SUM(E32+E34)</f>
        <v>4260612.220000001</v>
      </c>
      <c r="F38" s="21">
        <f>SUM(E38/D38*100)</f>
        <v>28.167647491583185</v>
      </c>
      <c r="G38" s="22">
        <f>SUM(E38-C38)</f>
        <v>1331824.9100000006</v>
      </c>
    </row>
    <row r="40" spans="1:7" ht="16.5">
      <c r="A40" s="39" t="s">
        <v>51</v>
      </c>
      <c r="B40" s="39"/>
      <c r="C40" s="39"/>
      <c r="D40" s="39"/>
      <c r="E40" s="37"/>
      <c r="F40" s="37"/>
      <c r="G40" s="37"/>
    </row>
    <row r="41" spans="1:7" ht="16.5">
      <c r="A41" s="36" t="s">
        <v>53</v>
      </c>
      <c r="B41" s="36"/>
      <c r="E41" s="37" t="s">
        <v>52</v>
      </c>
      <c r="F41" s="37"/>
      <c r="G41" s="37"/>
    </row>
  </sheetData>
  <sheetProtection/>
  <mergeCells count="8">
    <mergeCell ref="A41:B41"/>
    <mergeCell ref="E41:G41"/>
    <mergeCell ref="A2:G2"/>
    <mergeCell ref="A3:G3"/>
    <mergeCell ref="A40:D40"/>
    <mergeCell ref="E40:G40"/>
    <mergeCell ref="A33:B33"/>
    <mergeCell ref="A38:B38"/>
  </mergeCells>
  <printOptions/>
  <pageMargins left="0.75" right="0.47" top="0.2" bottom="0.2" header="0" footer="0"/>
  <pageSetup fitToHeight="50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2019-04-05T11:12:13Z</cp:lastPrinted>
  <dcterms:created xsi:type="dcterms:W3CDTF">2019-04-05T06:35:54Z</dcterms:created>
  <dcterms:modified xsi:type="dcterms:W3CDTF">2019-04-05T11:14:30Z</dcterms:modified>
  <cp:category/>
  <cp:version/>
  <cp:contentType/>
  <cp:contentStatus/>
</cp:coreProperties>
</file>