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785" activeTab="0"/>
  </bookViews>
  <sheets>
    <sheet name="Лист1" sheetId="1" r:id="rId1"/>
  </sheets>
  <definedNames>
    <definedName name="_xlnm.Print_Area" localSheetId="0">'Лист1'!$A$2:$G$50</definedName>
  </definedNames>
  <calcPr fullCalcOnLoad="1"/>
</workbook>
</file>

<file path=xl/sharedStrings.xml><?xml version="1.0" encoding="utf-8"?>
<sst xmlns="http://schemas.openxmlformats.org/spreadsheetml/2006/main" count="79" uniqueCount="79">
  <si>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</si>
  <si>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</si>
  <si>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</si>
  <si>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</si>
  <si>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</si>
  <si>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</si>
  <si>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</si>
  <si>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</si>
  <si>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</si>
  <si>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</si>
  <si>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</si>
  <si>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</si>
  <si>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</si>
  <si>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</si>
  <si>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</si>
  <si>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</si>
  <si>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</si>
  <si>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</si>
  <si>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</si>
  <si>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</si>
  <si>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</si>
  <si>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</si>
  <si>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</si>
  <si>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</si>
  <si>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</si>
  <si>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</si>
  <si>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</si>
  <si>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</si>
  <si>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</si>
  <si>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</si>
  <si>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</si>
  <si>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</si>
  <si>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</si>
  <si>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</si>
  <si>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5041</t>
  </si>
  <si>
    <t>Утримання та фінансова підтримка спортивних споруд</t>
  </si>
  <si>
    <t>7000</t>
  </si>
  <si>
    <t>Економічна діяльність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</si>
  <si>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</si>
  <si>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</si>
  <si>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8000</t>
  </si>
  <si>
    <t>Інша діяльність</t>
  </si>
  <si>
    <t>8311</t>
  </si>
  <si>
    <t>Охорона та раціональне використання природних ресурсів</t>
  </si>
  <si>
    <t>9000</t>
  </si>
  <si>
    <t>Міжбюджетні трансферти</t>
  </si>
  <si>
    <t>9770</t>
  </si>
  <si>
    <t>Інші субвенції з місцевого бюджету</t>
  </si>
  <si>
    <t>КПКВКМБ</t>
  </si>
  <si>
    <t>Назва КПКВКМБ</t>
  </si>
  <si>
    <t>План на 2018 рік з урахуванням змін</t>
  </si>
  <si>
    <t>Відсоток виконання до уточненого призначення  на  2018 рік</t>
  </si>
  <si>
    <t>Первинна медична допомога населенню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</si>
  <si>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</si>
  <si>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</si>
  <si>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Підтримка і розвиток спортивної інфраструктури</t>
  </si>
  <si>
    <t>Реалізація інвестиційних проектів за рахунок коштів, які надаються з державного бюджету та інших місцевих бюджетів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</si>
  <si>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</si>
  <si>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</si>
  <si>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</si>
  <si>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Інші заклади та заходи</t>
  </si>
  <si>
    <t>3242</t>
  </si>
  <si>
    <t>Інші заходи у сфері соціального захисту і соціального забезпечення</t>
  </si>
  <si>
    <t>грн.</t>
  </si>
  <si>
    <t>Спеціальний фонд</t>
  </si>
  <si>
    <t>Охорона навколишнього природного середовища</t>
  </si>
  <si>
    <t xml:space="preserve">Довгострокові кредити індивідуальним забудовникам житла на селі та їх повернення </t>
  </si>
  <si>
    <t>Надання кредиту</t>
  </si>
  <si>
    <t>Всього кредитування</t>
  </si>
  <si>
    <t>Всього видатків спеціального фонду</t>
  </si>
  <si>
    <t>Кредитування спеціального  фонду</t>
  </si>
  <si>
    <t>Всього видатків та кредитування спеціального  фонду</t>
  </si>
  <si>
    <t>Повернення кредиту</t>
  </si>
  <si>
    <t>Касові видатки за                 І квартал 2017 року   (у співставних умовах)</t>
  </si>
  <si>
    <t>Збільшення/ зменшення видатків за            І квартал 2018 року до видатків 2017 року (+;-)</t>
  </si>
  <si>
    <t>Начальник фінансового управління</t>
  </si>
  <si>
    <t>Ганна Кравчук</t>
  </si>
  <si>
    <t>Касові видатки за                               І квартал 2018 року</t>
  </si>
  <si>
    <t>Інформація про виконання Коломийського районного бюджету по видатках за І квартал 2018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</si>
</sst>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2" xfId="17" applyFont="1" applyFill="1" applyBorder="1" applyAlignment="1" applyProtection="1">
      <alignment horizontal="left" wrapText="1"/>
      <protection/>
    </xf>
    <xf numFmtId="0" fontId="1" fillId="2" borderId="3" xfId="17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/>
    </xf>
    <xf numFmtId="2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3" sqref="B53"/>
    </sheetView>
  </sheetViews>
  <sheetFormatPr defaultColWidth="9.00390625" defaultRowHeight="12.75"/>
  <cols>
    <col min="1" max="1" width="9.125" style="21" customWidth="1"/>
    <col min="2" max="2" width="44.375" style="6" customWidth="1"/>
    <col min="3" max="3" width="16.375" style="13" customWidth="1"/>
    <col min="4" max="4" width="14.625" style="13" customWidth="1"/>
    <col min="5" max="5" width="16.125" style="13" customWidth="1"/>
    <col min="6" max="6" width="14.75390625" style="13" customWidth="1"/>
    <col min="7" max="7" width="19.25390625" style="13" customWidth="1"/>
    <col min="8" max="16384" width="9.125" style="4" customWidth="1"/>
  </cols>
  <sheetData>
    <row r="2" spans="1:9" ht="18.75">
      <c r="A2" s="34" t="s">
        <v>78</v>
      </c>
      <c r="B2" s="34"/>
      <c r="C2" s="34"/>
      <c r="D2" s="34"/>
      <c r="E2" s="34"/>
      <c r="F2" s="34"/>
      <c r="G2" s="34"/>
      <c r="H2" s="3"/>
      <c r="I2" s="3"/>
    </row>
    <row r="3" spans="1:9" ht="18.75">
      <c r="A3" s="34" t="s">
        <v>64</v>
      </c>
      <c r="B3" s="34"/>
      <c r="C3" s="34"/>
      <c r="D3" s="34"/>
      <c r="E3" s="34"/>
      <c r="F3" s="34"/>
      <c r="G3" s="34"/>
      <c r="H3" s="3"/>
      <c r="I3" s="3"/>
    </row>
    <row r="4" ht="15.75">
      <c r="G4" s="13" t="s">
        <v>63</v>
      </c>
    </row>
    <row r="5" spans="1:7" ht="94.5">
      <c r="A5" s="7" t="s">
        <v>48</v>
      </c>
      <c r="B5" s="7" t="s">
        <v>49</v>
      </c>
      <c r="C5" s="7" t="s">
        <v>73</v>
      </c>
      <c r="D5" s="7" t="s">
        <v>50</v>
      </c>
      <c r="E5" s="7" t="s">
        <v>77</v>
      </c>
      <c r="F5" s="7" t="s">
        <v>51</v>
      </c>
      <c r="G5" s="7" t="s">
        <v>74</v>
      </c>
    </row>
    <row r="6" spans="1:7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26.25" customHeight="1">
      <c r="A7" s="22" t="s">
        <v>0</v>
      </c>
      <c r="B7" s="9" t="s">
        <v>1</v>
      </c>
      <c r="C7" s="14">
        <f>SUM(C8)</f>
        <v>1589.94</v>
      </c>
      <c r="D7" s="14">
        <f>SUM(D8)</f>
        <v>70000</v>
      </c>
      <c r="E7" s="14">
        <f>SUM(E8)</f>
        <v>17328.8</v>
      </c>
      <c r="F7" s="15">
        <f>SUM(E7/D7*100)</f>
        <v>24.75542857142857</v>
      </c>
      <c r="G7" s="14">
        <f>SUM(E7-C7)</f>
        <v>15738.859999999999</v>
      </c>
    </row>
    <row r="8" spans="1:7" ht="78" customHeight="1">
      <c r="A8" s="23" t="s">
        <v>2</v>
      </c>
      <c r="B8" s="2" t="s">
        <v>3</v>
      </c>
      <c r="C8" s="16">
        <v>1589.94</v>
      </c>
      <c r="D8" s="16">
        <v>70000</v>
      </c>
      <c r="E8" s="16">
        <v>17328.8</v>
      </c>
      <c r="F8" s="17">
        <f aca="true" t="shared" si="0" ref="F8:F47">SUM(E8/D8*100)</f>
        <v>24.75542857142857</v>
      </c>
      <c r="G8" s="16">
        <f aca="true" t="shared" si="1" ref="G8:G47">SUM(E8-C8)</f>
        <v>15738.859999999999</v>
      </c>
    </row>
    <row r="9" spans="1:7" ht="19.5" customHeight="1">
      <c r="A9" s="22" t="s">
        <v>4</v>
      </c>
      <c r="B9" s="9" t="s">
        <v>5</v>
      </c>
      <c r="C9" s="14">
        <f>SUM(C10:C11)</f>
        <v>241705.59999999998</v>
      </c>
      <c r="D9" s="14">
        <f>SUM(D10:D11)</f>
        <v>1724200</v>
      </c>
      <c r="E9" s="14">
        <f>SUM(E10:E11)</f>
        <v>368168.61</v>
      </c>
      <c r="F9" s="15">
        <f t="shared" si="0"/>
        <v>21.35301067161582</v>
      </c>
      <c r="G9" s="14">
        <f t="shared" si="1"/>
        <v>126463.01000000001</v>
      </c>
    </row>
    <row r="10" spans="1:7" ht="94.5">
      <c r="A10" s="23" t="s">
        <v>6</v>
      </c>
      <c r="B10" s="2" t="s">
        <v>7</v>
      </c>
      <c r="C10" s="16">
        <v>164517.33</v>
      </c>
      <c r="D10" s="16">
        <v>1357400</v>
      </c>
      <c r="E10" s="16">
        <v>291769.08</v>
      </c>
      <c r="F10" s="17">
        <f t="shared" si="0"/>
        <v>21.494701635479593</v>
      </c>
      <c r="G10" s="16">
        <f t="shared" si="1"/>
        <v>127251.75000000003</v>
      </c>
    </row>
    <row r="11" spans="1:7" ht="69.75" customHeight="1">
      <c r="A11" s="23" t="s">
        <v>8</v>
      </c>
      <c r="B11" s="2" t="s">
        <v>9</v>
      </c>
      <c r="C11" s="16">
        <v>77188.27</v>
      </c>
      <c r="D11" s="16">
        <v>366800</v>
      </c>
      <c r="E11" s="16">
        <v>76399.53</v>
      </c>
      <c r="F11" s="17">
        <f t="shared" si="0"/>
        <v>20.828661395856052</v>
      </c>
      <c r="G11" s="16">
        <f t="shared" si="1"/>
        <v>-788.7400000000052</v>
      </c>
    </row>
    <row r="12" spans="1:7" ht="23.25" customHeight="1">
      <c r="A12" s="22" t="s">
        <v>10</v>
      </c>
      <c r="B12" s="9" t="s">
        <v>11</v>
      </c>
      <c r="C12" s="14">
        <f>SUM(C13:C16)</f>
        <v>2871783.5</v>
      </c>
      <c r="D12" s="14">
        <f>SUM(D13:D16)</f>
        <v>3337127.92</v>
      </c>
      <c r="E12" s="14">
        <f>SUM(E13:E16)</f>
        <v>1490465.95</v>
      </c>
      <c r="F12" s="15">
        <f t="shared" si="0"/>
        <v>44.663135058964116</v>
      </c>
      <c r="G12" s="14">
        <f t="shared" si="1"/>
        <v>-1381317.55</v>
      </c>
    </row>
    <row r="13" spans="1:7" ht="31.5">
      <c r="A13" s="23" t="s">
        <v>12</v>
      </c>
      <c r="B13" s="2" t="s">
        <v>13</v>
      </c>
      <c r="C13" s="16">
        <v>2499550.8</v>
      </c>
      <c r="D13" s="16">
        <v>2414018.43</v>
      </c>
      <c r="E13" s="16">
        <v>1152868.64</v>
      </c>
      <c r="F13" s="17">
        <f t="shared" si="0"/>
        <v>47.75724268186303</v>
      </c>
      <c r="G13" s="16">
        <f t="shared" si="1"/>
        <v>-1346682.16</v>
      </c>
    </row>
    <row r="14" spans="1:7" ht="27" customHeight="1">
      <c r="A14" s="23" t="s">
        <v>14</v>
      </c>
      <c r="B14" s="2" t="s">
        <v>15</v>
      </c>
      <c r="C14" s="16">
        <v>76332.89</v>
      </c>
      <c r="D14" s="16">
        <v>107494.57</v>
      </c>
      <c r="E14" s="16">
        <v>107400.73</v>
      </c>
      <c r="F14" s="17"/>
      <c r="G14" s="16">
        <f t="shared" si="1"/>
        <v>31067.839999999997</v>
      </c>
    </row>
    <row r="15" spans="1:7" ht="15.75">
      <c r="A15" s="23" t="s">
        <v>16</v>
      </c>
      <c r="B15" s="2" t="s">
        <v>17</v>
      </c>
      <c r="C15" s="16">
        <v>193904.37</v>
      </c>
      <c r="D15" s="16">
        <v>781814.92</v>
      </c>
      <c r="E15" s="16">
        <v>221644.58</v>
      </c>
      <c r="F15" s="17">
        <f t="shared" si="0"/>
        <v>28.350006418398866</v>
      </c>
      <c r="G15" s="16">
        <f t="shared" si="1"/>
        <v>27740.209999999992</v>
      </c>
    </row>
    <row r="16" spans="1:7" ht="15.75">
      <c r="A16" s="24">
        <v>2110</v>
      </c>
      <c r="B16" s="10" t="s">
        <v>52</v>
      </c>
      <c r="C16" s="16">
        <f>SUM(C17)</f>
        <v>101995.44</v>
      </c>
      <c r="D16" s="16">
        <f>SUM(D17)</f>
        <v>33800</v>
      </c>
      <c r="E16" s="16">
        <f>SUM(E17)</f>
        <v>8552</v>
      </c>
      <c r="F16" s="17">
        <f t="shared" si="0"/>
        <v>25.301775147928996</v>
      </c>
      <c r="G16" s="16">
        <f t="shared" si="1"/>
        <v>-93443.44</v>
      </c>
    </row>
    <row r="17" spans="1:7" ht="53.25" customHeight="1">
      <c r="A17" s="25" t="s">
        <v>18</v>
      </c>
      <c r="B17" s="1" t="s">
        <v>19</v>
      </c>
      <c r="C17" s="18">
        <v>101995.44</v>
      </c>
      <c r="D17" s="18">
        <v>33800</v>
      </c>
      <c r="E17" s="18">
        <v>8552</v>
      </c>
      <c r="F17" s="19">
        <f t="shared" si="0"/>
        <v>25.301775147928996</v>
      </c>
      <c r="G17" s="18">
        <f t="shared" si="1"/>
        <v>-93443.44</v>
      </c>
    </row>
    <row r="18" spans="1:7" ht="31.5" customHeight="1">
      <c r="A18" s="22" t="s">
        <v>20</v>
      </c>
      <c r="B18" s="9" t="s">
        <v>21</v>
      </c>
      <c r="C18" s="14">
        <f>SUM(C19+C21+C23)</f>
        <v>81523.34</v>
      </c>
      <c r="D18" s="14">
        <f>SUM(D19+D21+D23)</f>
        <v>450000</v>
      </c>
      <c r="E18" s="14">
        <f>SUM(E19+E21+E23)</f>
        <v>90569.35</v>
      </c>
      <c r="F18" s="15">
        <f t="shared" si="0"/>
        <v>20.126522222222224</v>
      </c>
      <c r="G18" s="14">
        <f t="shared" si="1"/>
        <v>9046.01000000001</v>
      </c>
    </row>
    <row r="19" spans="1:7" ht="75.75" customHeight="1">
      <c r="A19" s="24">
        <v>3100</v>
      </c>
      <c r="B19" s="10" t="s">
        <v>53</v>
      </c>
      <c r="C19" s="16">
        <f>SUM(C20)</f>
        <v>80450.34</v>
      </c>
      <c r="D19" s="16">
        <f>SUM(D20)</f>
        <v>200000</v>
      </c>
      <c r="E19" s="16">
        <f>SUM(E20)</f>
        <v>90569.35</v>
      </c>
      <c r="F19" s="17">
        <f t="shared" si="0"/>
        <v>45.284675</v>
      </c>
      <c r="G19" s="16">
        <f t="shared" si="1"/>
        <v>10119.01000000001</v>
      </c>
    </row>
    <row r="20" spans="1:7" ht="63">
      <c r="A20" s="25" t="s">
        <v>22</v>
      </c>
      <c r="B20" s="1" t="s">
        <v>23</v>
      </c>
      <c r="C20" s="18">
        <v>80450.34</v>
      </c>
      <c r="D20" s="18">
        <v>200000</v>
      </c>
      <c r="E20" s="18">
        <v>90569.35</v>
      </c>
      <c r="F20" s="19">
        <f t="shared" si="0"/>
        <v>45.284675</v>
      </c>
      <c r="G20" s="18">
        <f t="shared" si="1"/>
        <v>10119.01000000001</v>
      </c>
    </row>
    <row r="21" spans="1:7" ht="31.5">
      <c r="A21" s="23">
        <v>3110</v>
      </c>
      <c r="B21" s="11" t="s">
        <v>54</v>
      </c>
      <c r="C21" s="16">
        <f>SUM(C22)</f>
        <v>0</v>
      </c>
      <c r="D21" s="16">
        <f>SUM(D22)</f>
        <v>250000</v>
      </c>
      <c r="E21" s="16">
        <f>SUM(E22)</f>
        <v>0</v>
      </c>
      <c r="F21" s="17">
        <f t="shared" si="0"/>
        <v>0</v>
      </c>
      <c r="G21" s="16">
        <f t="shared" si="1"/>
        <v>0</v>
      </c>
    </row>
    <row r="22" spans="1:7" ht="31.5">
      <c r="A22" s="25" t="s">
        <v>24</v>
      </c>
      <c r="B22" s="1" t="s">
        <v>25</v>
      </c>
      <c r="C22" s="18">
        <v>0</v>
      </c>
      <c r="D22" s="18">
        <v>250000</v>
      </c>
      <c r="E22" s="18">
        <v>0</v>
      </c>
      <c r="F22" s="19">
        <f t="shared" si="0"/>
        <v>0</v>
      </c>
      <c r="G22" s="18">
        <f t="shared" si="1"/>
        <v>0</v>
      </c>
    </row>
    <row r="23" spans="1:7" ht="15.75">
      <c r="A23" s="23">
        <v>3240</v>
      </c>
      <c r="B23" s="11" t="s">
        <v>60</v>
      </c>
      <c r="C23" s="16">
        <f>SUM(C24)</f>
        <v>1073</v>
      </c>
      <c r="D23" s="16">
        <f>SUM(D24)</f>
        <v>0</v>
      </c>
      <c r="E23" s="16">
        <f>SUM(E24)</f>
        <v>0</v>
      </c>
      <c r="F23" s="17">
        <v>0</v>
      </c>
      <c r="G23" s="16">
        <f t="shared" si="1"/>
        <v>-1073</v>
      </c>
    </row>
    <row r="24" spans="1:7" ht="31.5">
      <c r="A24" s="25" t="s">
        <v>61</v>
      </c>
      <c r="B24" s="1" t="s">
        <v>62</v>
      </c>
      <c r="C24" s="18">
        <v>1073</v>
      </c>
      <c r="D24" s="18">
        <v>0</v>
      </c>
      <c r="E24" s="18">
        <v>0</v>
      </c>
      <c r="F24" s="19">
        <v>0</v>
      </c>
      <c r="G24" s="18">
        <f t="shared" si="1"/>
        <v>-1073</v>
      </c>
    </row>
    <row r="25" spans="1:7" ht="21" customHeight="1">
      <c r="A25" s="22" t="s">
        <v>26</v>
      </c>
      <c r="B25" s="9" t="s">
        <v>27</v>
      </c>
      <c r="C25" s="14">
        <f>SUM(C26:C27)</f>
        <v>0</v>
      </c>
      <c r="D25" s="14">
        <f>SUM(D26:D27)</f>
        <v>45000</v>
      </c>
      <c r="E25" s="14">
        <f>SUM(E26:E27)</f>
        <v>182</v>
      </c>
      <c r="F25" s="15">
        <f t="shared" si="0"/>
        <v>0.40444444444444444</v>
      </c>
      <c r="G25" s="14">
        <f t="shared" si="1"/>
        <v>182</v>
      </c>
    </row>
    <row r="26" spans="1:7" ht="23.25" customHeight="1">
      <c r="A26" s="23" t="s">
        <v>28</v>
      </c>
      <c r="B26" s="2" t="s">
        <v>29</v>
      </c>
      <c r="C26" s="16">
        <v>0</v>
      </c>
      <c r="D26" s="16">
        <v>38000</v>
      </c>
      <c r="E26" s="16">
        <v>182</v>
      </c>
      <c r="F26" s="17">
        <f t="shared" si="0"/>
        <v>0.4789473684210527</v>
      </c>
      <c r="G26" s="16">
        <f t="shared" si="1"/>
        <v>182</v>
      </c>
    </row>
    <row r="27" spans="1:7" ht="47.25">
      <c r="A27" s="23" t="s">
        <v>30</v>
      </c>
      <c r="B27" s="2" t="s">
        <v>31</v>
      </c>
      <c r="C27" s="16">
        <v>0</v>
      </c>
      <c r="D27" s="16">
        <v>7000</v>
      </c>
      <c r="E27" s="16">
        <v>0</v>
      </c>
      <c r="F27" s="17">
        <f t="shared" si="0"/>
        <v>0</v>
      </c>
      <c r="G27" s="16">
        <f t="shared" si="1"/>
        <v>0</v>
      </c>
    </row>
    <row r="28" spans="1:7" ht="23.25" customHeight="1">
      <c r="A28" s="22" t="s">
        <v>32</v>
      </c>
      <c r="B28" s="9" t="s">
        <v>33</v>
      </c>
      <c r="C28" s="14">
        <f>SUM(C29+C31)</f>
        <v>15725.310000000001</v>
      </c>
      <c r="D28" s="14">
        <f>SUM(D29+D31)</f>
        <v>60000</v>
      </c>
      <c r="E28" s="14">
        <f>SUM(E29+E31)</f>
        <v>2863.6</v>
      </c>
      <c r="F28" s="15">
        <f t="shared" si="0"/>
        <v>4.772666666666667</v>
      </c>
      <c r="G28" s="14">
        <f t="shared" si="1"/>
        <v>-12861.710000000001</v>
      </c>
    </row>
    <row r="29" spans="1:7" ht="30.75" customHeight="1">
      <c r="A29" s="23">
        <v>5030</v>
      </c>
      <c r="B29" s="11" t="s">
        <v>57</v>
      </c>
      <c r="C29" s="16">
        <v>10740</v>
      </c>
      <c r="D29" s="16">
        <v>0</v>
      </c>
      <c r="E29" s="16">
        <v>0</v>
      </c>
      <c r="F29" s="17">
        <v>0</v>
      </c>
      <c r="G29" s="16">
        <f t="shared" si="1"/>
        <v>-10740</v>
      </c>
    </row>
    <row r="30" spans="1:7" ht="32.25" customHeight="1">
      <c r="A30" s="25" t="s">
        <v>58</v>
      </c>
      <c r="B30" s="1" t="s">
        <v>59</v>
      </c>
      <c r="C30" s="18">
        <v>10740</v>
      </c>
      <c r="D30" s="18">
        <v>0</v>
      </c>
      <c r="E30" s="18">
        <v>0</v>
      </c>
      <c r="F30" s="19">
        <v>0</v>
      </c>
      <c r="G30" s="18">
        <f t="shared" si="1"/>
        <v>-10740</v>
      </c>
    </row>
    <row r="31" spans="1:7" ht="32.25" customHeight="1">
      <c r="A31" s="23">
        <v>5040</v>
      </c>
      <c r="B31" s="12" t="s">
        <v>55</v>
      </c>
      <c r="C31" s="16">
        <f>SUM(C32)</f>
        <v>4985.31</v>
      </c>
      <c r="D31" s="16">
        <f>SUM(D32)</f>
        <v>60000</v>
      </c>
      <c r="E31" s="16">
        <f>SUM(E32)</f>
        <v>2863.6</v>
      </c>
      <c r="F31" s="17">
        <f t="shared" si="0"/>
        <v>4.772666666666667</v>
      </c>
      <c r="G31" s="16">
        <f t="shared" si="1"/>
        <v>-2121.7100000000005</v>
      </c>
    </row>
    <row r="32" spans="1:7" ht="31.5">
      <c r="A32" s="25" t="s">
        <v>34</v>
      </c>
      <c r="B32" s="1" t="s">
        <v>35</v>
      </c>
      <c r="C32" s="18">
        <v>4985.31</v>
      </c>
      <c r="D32" s="18">
        <v>60000</v>
      </c>
      <c r="E32" s="18">
        <v>2863.6</v>
      </c>
      <c r="F32" s="19">
        <f t="shared" si="0"/>
        <v>4.772666666666667</v>
      </c>
      <c r="G32" s="18">
        <f t="shared" si="1"/>
        <v>-2121.7100000000005</v>
      </c>
    </row>
    <row r="33" spans="1:7" ht="22.5" customHeight="1">
      <c r="A33" s="22" t="s">
        <v>36</v>
      </c>
      <c r="B33" s="9" t="s">
        <v>37</v>
      </c>
      <c r="C33" s="14">
        <f>SUM(C34)</f>
        <v>0</v>
      </c>
      <c r="D33" s="14">
        <v>109209</v>
      </c>
      <c r="E33" s="14">
        <v>109209</v>
      </c>
      <c r="F33" s="15">
        <f t="shared" si="0"/>
        <v>100</v>
      </c>
      <c r="G33" s="14">
        <f t="shared" si="1"/>
        <v>109209</v>
      </c>
    </row>
    <row r="34" spans="1:7" s="5" customFormat="1" ht="67.5" customHeight="1">
      <c r="A34" s="23">
        <v>7360</v>
      </c>
      <c r="B34" s="2" t="s">
        <v>56</v>
      </c>
      <c r="C34" s="16">
        <f>SUM(C35)</f>
        <v>0</v>
      </c>
      <c r="D34" s="16">
        <f>SUM(D35)</f>
        <v>109209</v>
      </c>
      <c r="E34" s="16">
        <f>SUM(E35)</f>
        <v>109209</v>
      </c>
      <c r="F34" s="17">
        <f t="shared" si="0"/>
        <v>100</v>
      </c>
      <c r="G34" s="16">
        <f t="shared" si="1"/>
        <v>109209</v>
      </c>
    </row>
    <row r="35" spans="1:7" ht="47.25">
      <c r="A35" s="25" t="s">
        <v>38</v>
      </c>
      <c r="B35" s="1" t="s">
        <v>39</v>
      </c>
      <c r="C35" s="18">
        <v>0</v>
      </c>
      <c r="D35" s="18">
        <v>109209</v>
      </c>
      <c r="E35" s="18">
        <v>109209</v>
      </c>
      <c r="F35" s="19">
        <f t="shared" si="0"/>
        <v>100</v>
      </c>
      <c r="G35" s="18">
        <f t="shared" si="1"/>
        <v>109209</v>
      </c>
    </row>
    <row r="36" spans="1:7" ht="24" customHeight="1">
      <c r="A36" s="22" t="s">
        <v>40</v>
      </c>
      <c r="B36" s="9" t="s">
        <v>41</v>
      </c>
      <c r="C36" s="14">
        <f>SUM(C37)</f>
        <v>0</v>
      </c>
      <c r="D36" s="14">
        <v>180000</v>
      </c>
      <c r="E36" s="14">
        <v>0</v>
      </c>
      <c r="F36" s="15">
        <f t="shared" si="0"/>
        <v>0</v>
      </c>
      <c r="G36" s="14">
        <f t="shared" si="1"/>
        <v>0</v>
      </c>
    </row>
    <row r="37" spans="1:7" ht="33" customHeight="1">
      <c r="A37" s="23">
        <v>8300</v>
      </c>
      <c r="B37" s="2" t="s">
        <v>65</v>
      </c>
      <c r="C37" s="16">
        <f>SUM(C38)</f>
        <v>0</v>
      </c>
      <c r="D37" s="16">
        <f>SUM(D38)</f>
        <v>180000</v>
      </c>
      <c r="E37" s="16">
        <f>SUM(E38)</f>
        <v>0</v>
      </c>
      <c r="F37" s="17">
        <f t="shared" si="0"/>
        <v>0</v>
      </c>
      <c r="G37" s="16">
        <f t="shared" si="1"/>
        <v>0</v>
      </c>
    </row>
    <row r="38" spans="1:7" ht="31.5">
      <c r="A38" s="25" t="s">
        <v>42</v>
      </c>
      <c r="B38" s="1" t="s">
        <v>43</v>
      </c>
      <c r="C38" s="18">
        <v>0</v>
      </c>
      <c r="D38" s="18">
        <v>180000</v>
      </c>
      <c r="E38" s="18">
        <v>0</v>
      </c>
      <c r="F38" s="19">
        <f t="shared" si="0"/>
        <v>0</v>
      </c>
      <c r="G38" s="18">
        <f t="shared" si="1"/>
        <v>0</v>
      </c>
    </row>
    <row r="39" spans="1:7" ht="26.25" customHeight="1">
      <c r="A39" s="22" t="s">
        <v>44</v>
      </c>
      <c r="B39" s="9" t="s">
        <v>45</v>
      </c>
      <c r="C39" s="14">
        <f>SUM(C40)</f>
        <v>345000</v>
      </c>
      <c r="D39" s="14">
        <f>SUM(D40)</f>
        <v>3351700</v>
      </c>
      <c r="E39" s="14">
        <v>850000</v>
      </c>
      <c r="F39" s="15">
        <f t="shared" si="0"/>
        <v>25.36026494017961</v>
      </c>
      <c r="G39" s="14">
        <f t="shared" si="1"/>
        <v>505000</v>
      </c>
    </row>
    <row r="40" spans="1:7" ht="15.75">
      <c r="A40" s="25" t="s">
        <v>46</v>
      </c>
      <c r="B40" s="1" t="s">
        <v>47</v>
      </c>
      <c r="C40" s="18">
        <v>345000</v>
      </c>
      <c r="D40" s="18">
        <v>3351700</v>
      </c>
      <c r="E40" s="18">
        <v>850000</v>
      </c>
      <c r="F40" s="19">
        <f t="shared" si="0"/>
        <v>25.36026494017961</v>
      </c>
      <c r="G40" s="18">
        <f t="shared" si="1"/>
        <v>505000</v>
      </c>
    </row>
    <row r="41" spans="1:7" ht="21.75" customHeight="1">
      <c r="A41" s="30" t="s">
        <v>69</v>
      </c>
      <c r="B41" s="20"/>
      <c r="C41" s="14">
        <f>SUM(C7+C9+C12+C18+C25+C28+C33+C36+C39)</f>
        <v>3557327.69</v>
      </c>
      <c r="D41" s="14">
        <f>SUM(D7+D9+D12+D18+D25+D28+D33+D36+D39)</f>
        <v>9327236.92</v>
      </c>
      <c r="E41" s="14">
        <v>2928787.31</v>
      </c>
      <c r="F41" s="15">
        <f t="shared" si="0"/>
        <v>31.400374356524868</v>
      </c>
      <c r="G41" s="14">
        <f t="shared" si="1"/>
        <v>-628540.3799999999</v>
      </c>
    </row>
    <row r="42" spans="1:7" ht="15.75" customHeight="1">
      <c r="A42" s="37" t="s">
        <v>70</v>
      </c>
      <c r="B42" s="38"/>
      <c r="C42" s="27"/>
      <c r="D42" s="27"/>
      <c r="E42" s="27"/>
      <c r="F42" s="15"/>
      <c r="G42" s="14"/>
    </row>
    <row r="43" spans="1:7" ht="47.25">
      <c r="A43" s="20">
        <v>8830</v>
      </c>
      <c r="B43" s="9" t="s">
        <v>66</v>
      </c>
      <c r="C43" s="20">
        <f>SUM(C44:C45)</f>
        <v>0</v>
      </c>
      <c r="D43" s="20">
        <f>SUM(D44:D45)</f>
        <v>0</v>
      </c>
      <c r="E43" s="20">
        <f>SUM(E44:E45)</f>
        <v>0</v>
      </c>
      <c r="F43" s="15">
        <v>0</v>
      </c>
      <c r="G43" s="14">
        <v>0</v>
      </c>
    </row>
    <row r="44" spans="1:7" ht="15.75">
      <c r="A44" s="26">
        <v>8831</v>
      </c>
      <c r="B44" s="26" t="s">
        <v>67</v>
      </c>
      <c r="C44" s="26">
        <v>0</v>
      </c>
      <c r="D44" s="26">
        <v>86000</v>
      </c>
      <c r="E44" s="26">
        <v>0</v>
      </c>
      <c r="F44" s="28">
        <f t="shared" si="0"/>
        <v>0</v>
      </c>
      <c r="G44" s="29">
        <f t="shared" si="1"/>
        <v>0</v>
      </c>
    </row>
    <row r="45" spans="1:7" ht="15.75">
      <c r="A45" s="26">
        <v>8832</v>
      </c>
      <c r="B45" s="26" t="s">
        <v>72</v>
      </c>
      <c r="C45" s="26">
        <v>0</v>
      </c>
      <c r="D45" s="26">
        <v>-86000</v>
      </c>
      <c r="E45" s="26">
        <v>0</v>
      </c>
      <c r="F45" s="28">
        <f t="shared" si="0"/>
        <v>0</v>
      </c>
      <c r="G45" s="29">
        <f t="shared" si="1"/>
        <v>0</v>
      </c>
    </row>
    <row r="46" spans="1:7" ht="15.75">
      <c r="A46" s="27"/>
      <c r="B46" s="20" t="s">
        <v>68</v>
      </c>
      <c r="C46" s="20">
        <f>SUM(C44:C45)</f>
        <v>0</v>
      </c>
      <c r="D46" s="20">
        <f>SUM(D44:D45)</f>
        <v>0</v>
      </c>
      <c r="E46" s="20">
        <f>SUM(E44:E45)</f>
        <v>0</v>
      </c>
      <c r="F46" s="15">
        <v>0</v>
      </c>
      <c r="G46" s="14">
        <f t="shared" si="1"/>
        <v>0</v>
      </c>
    </row>
    <row r="47" spans="1:7" ht="44.25" customHeight="1">
      <c r="A47" s="35" t="s">
        <v>71</v>
      </c>
      <c r="B47" s="36"/>
      <c r="C47" s="31">
        <f>SUM(C41+C46)</f>
        <v>3557327.69</v>
      </c>
      <c r="D47" s="31">
        <f>SUM(D41+D46)</f>
        <v>9327236.92</v>
      </c>
      <c r="E47" s="31">
        <f>SUM(E41+E46)</f>
        <v>2928787.31</v>
      </c>
      <c r="F47" s="32">
        <f t="shared" si="0"/>
        <v>31.400374356524868</v>
      </c>
      <c r="G47" s="31">
        <f t="shared" si="1"/>
        <v>-628540.3799999999</v>
      </c>
    </row>
    <row r="50" spans="1:7" ht="18.75">
      <c r="A50" s="33" t="s">
        <v>75</v>
      </c>
      <c r="B50" s="33"/>
      <c r="C50" s="33"/>
      <c r="D50" s="33"/>
      <c r="E50" s="34" t="s">
        <v>76</v>
      </c>
      <c r="F50" s="34"/>
      <c r="G50" s="34"/>
    </row>
  </sheetData>
  <mergeCells count="6">
    <mergeCell ref="A50:D50"/>
    <mergeCell ref="E50:G50"/>
    <mergeCell ref="A2:G2"/>
    <mergeCell ref="A3:G3"/>
    <mergeCell ref="A47:B47"/>
    <mergeCell ref="A42:B4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2018-04-13T05:41:58Z</cp:lastPrinted>
  <dcterms:created xsi:type="dcterms:W3CDTF">2018-04-11T13:24:39Z</dcterms:created>
  <dcterms:modified xsi:type="dcterms:W3CDTF">2018-04-13T05:42:01Z</dcterms:modified>
  <cp:category/>
  <cp:version/>
  <cp:contentType/>
  <cp:contentStatus/>
</cp:coreProperties>
</file>