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Лист1" sheetId="1" r:id="rId1"/>
  </sheets>
  <definedNames>
    <definedName name="_xlnm.Print_Area" localSheetId="0">'Лист1'!$A$2:$G$54</definedName>
  </definedNames>
  <calcPr fullCalcOnLoad="1"/>
</workbook>
</file>

<file path=xl/sharedStrings.xml><?xml version="1.0" encoding="utf-8"?>
<sst xmlns="http://schemas.openxmlformats.org/spreadsheetml/2006/main" count="82" uniqueCount="82">
  <si>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</si>
  <si>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</si>
  <si>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</si>
  <si>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</si>
  <si>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</si>
  <si>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</si>
  <si>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</si>
  <si>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</si>
  <si>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</si>
  <si>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</si>
  <si>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</si>
  <si>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</si>
  <si>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</si>
  <si>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</si>
  <si>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</si>
  <si>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</si>
  <si>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</si>
  <si>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</si>
  <si>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</si>
  <si>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</si>
  <si>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</si>
  <si>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</si>
  <si>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</si>
  <si>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</si>
  <si>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</si>
  <si>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</si>
  <si>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4000</t>
  </si>
  <si>
    <t>Культура i мистецтво</t>
  </si>
  <si>
    <t>4030</t>
  </si>
  <si>
    <t>Забезпечення діяльності бібліотек</t>
  </si>
  <si>
    <t>5000</t>
  </si>
  <si>
    <t>Фiзична культура i спорт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</si>
  <si>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</si>
  <si>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</si>
  <si>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</si>
  <si>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</si>
  <si>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</si>
  <si>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</si>
  <si>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8000</t>
  </si>
  <si>
    <t>Інша діяльність</t>
  </si>
  <si>
    <t>8311</t>
  </si>
  <si>
    <t>Охорона та раціональне використання природних ресурсів</t>
  </si>
  <si>
    <t>9000</t>
  </si>
  <si>
    <t>Міжбюджетні трансферти</t>
  </si>
  <si>
    <t>9770</t>
  </si>
  <si>
    <t>Інші субвенції з місцевого бюджету</t>
  </si>
  <si>
    <t>КПКВКМБ</t>
  </si>
  <si>
    <t>Назва КПКВКМБ</t>
  </si>
  <si>
    <t>План на 2018 рік з урахуванням змін</t>
  </si>
  <si>
    <t>Відсоток виконання до уточненого призначення  на  2018 рік</t>
  </si>
  <si>
    <t>Первинна медична допомога населенню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</si>
  <si>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</si>
  <si>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</si>
  <si>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Підтримка і розвиток спортивної інфраструктури</t>
  </si>
  <si>
    <t>Реалізація інвестиційних проектів за рахунок коштів, які надаються з державного бюджету та інших місцевих бюджетів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</si>
  <si>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</si>
  <si>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</si>
  <si>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</si>
  <si>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Інші заклади та заходи</t>
  </si>
  <si>
    <t>3242</t>
  </si>
  <si>
    <t>Інші заходи у сфері соціального захисту і соціального забезпечення</t>
  </si>
  <si>
    <t>грн.</t>
  </si>
  <si>
    <t>Спеціальний фонд</t>
  </si>
  <si>
    <t>Охорона навколишнього природного середовища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</si>
  <si>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</si>
  <si>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</si>
  <si>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Всього кредитування</t>
  </si>
  <si>
    <t>Всього видатків спеціального фонду</t>
  </si>
  <si>
    <t>Кредитування спеціального  фонду</t>
  </si>
  <si>
    <t>Всього видатків та кредитування спеціального  фонду</t>
  </si>
  <si>
    <t>Повернення кредиту</t>
  </si>
  <si>
    <t>Начальник фінансового управління</t>
  </si>
  <si>
    <t>Ганна Кравчук</t>
  </si>
  <si>
    <t>Інформація про виконання Коломийського районного бюджету по видатках за І півріччя 2018 року</t>
  </si>
  <si>
    <t>Касові видатки за                 І півріччя 2017 року   (у співставних умовах)</t>
  </si>
  <si>
    <t>Касові видатки за                               І півріччя 2018 року</t>
  </si>
  <si>
    <t>Збільшення/ зменшення видатків за            І півріччя 2018 року до видатків 2017 року (+;-)</t>
  </si>
  <si>
    <t>Інші заходи в галузі культури і мистецтва</t>
  </si>
  <si>
    <t>Надання реабілітаційних послуг особам з інвалідністю та дітям з інвалідністю</t>
  </si>
  <si>
    <t>Забезпечення діяльності палаців i будинків культури, клубів, центрів дозвілля та iнших клубних закладів</t>
  </si>
  <si>
    <t>Субвенція з місцевого бюджету на здійснення природоохоронних заходів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</si>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</sst>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52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/>
    </xf>
    <xf numFmtId="2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34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quotePrefix="1">
      <alignment horizontal="center"/>
    </xf>
    <xf numFmtId="2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33" borderId="10" xfId="52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5" sqref="D45"/>
    </sheetView>
  </sheetViews>
  <sheetFormatPr defaultColWidth="9.00390625" defaultRowHeight="12.75"/>
  <cols>
    <col min="1" max="1" width="9.125" style="20" customWidth="1"/>
    <col min="2" max="2" width="44.375" style="6" customWidth="1"/>
    <col min="3" max="3" width="16.375" style="12" customWidth="1"/>
    <col min="4" max="4" width="16.625" style="12" customWidth="1"/>
    <col min="5" max="5" width="16.125" style="12" customWidth="1"/>
    <col min="6" max="6" width="14.75390625" style="12" customWidth="1"/>
    <col min="7" max="7" width="19.25390625" style="12" customWidth="1"/>
    <col min="8" max="16384" width="9.125" style="4" customWidth="1"/>
  </cols>
  <sheetData>
    <row r="2" spans="1:9" ht="18.75">
      <c r="A2" s="39" t="s">
        <v>73</v>
      </c>
      <c r="B2" s="39"/>
      <c r="C2" s="39"/>
      <c r="D2" s="39"/>
      <c r="E2" s="39"/>
      <c r="F2" s="39"/>
      <c r="G2" s="39"/>
      <c r="H2" s="3"/>
      <c r="I2" s="3"/>
    </row>
    <row r="3" spans="1:9" ht="18.75">
      <c r="A3" s="39" t="s">
        <v>62</v>
      </c>
      <c r="B3" s="39"/>
      <c r="C3" s="39"/>
      <c r="D3" s="39"/>
      <c r="E3" s="39"/>
      <c r="F3" s="39"/>
      <c r="G3" s="39"/>
      <c r="H3" s="3"/>
      <c r="I3" s="3"/>
    </row>
    <row r="4" ht="15.75">
      <c r="G4" s="12" t="s">
        <v>61</v>
      </c>
    </row>
    <row r="5" spans="1:7" ht="94.5">
      <c r="A5" s="7" t="s">
        <v>46</v>
      </c>
      <c r="B5" s="7" t="s">
        <v>47</v>
      </c>
      <c r="C5" s="7" t="s">
        <v>74</v>
      </c>
      <c r="D5" s="33" t="s">
        <v>48</v>
      </c>
      <c r="E5" s="33" t="s">
        <v>75</v>
      </c>
      <c r="F5" s="7" t="s">
        <v>49</v>
      </c>
      <c r="G5" s="7" t="s">
        <v>76</v>
      </c>
    </row>
    <row r="6" spans="1:7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6.25" customHeight="1">
      <c r="A7" s="21" t="s">
        <v>0</v>
      </c>
      <c r="B7" s="9" t="s">
        <v>1</v>
      </c>
      <c r="C7" s="13">
        <f>SUM(C8)</f>
        <v>11728.75</v>
      </c>
      <c r="D7" s="13">
        <f>SUM(D8)</f>
        <v>70000</v>
      </c>
      <c r="E7" s="13">
        <f>SUM(E8)</f>
        <v>32830.4</v>
      </c>
      <c r="F7" s="14">
        <f>SUM(E7/D7*100)</f>
        <v>46.90057142857143</v>
      </c>
      <c r="G7" s="13">
        <f>SUM(E7-C7)</f>
        <v>21101.65</v>
      </c>
    </row>
    <row r="8" spans="1:7" ht="78" customHeight="1">
      <c r="A8" s="22" t="s">
        <v>2</v>
      </c>
      <c r="B8" s="2" t="s">
        <v>3</v>
      </c>
      <c r="C8" s="15">
        <v>11728.75</v>
      </c>
      <c r="D8" s="15">
        <v>70000</v>
      </c>
      <c r="E8" s="15">
        <v>32830.4</v>
      </c>
      <c r="F8" s="16">
        <f aca="true" t="shared" si="0" ref="F8:F51">SUM(E8/D8*100)</f>
        <v>46.90057142857143</v>
      </c>
      <c r="G8" s="15">
        <f aca="true" t="shared" si="1" ref="G8:G51">SUM(E8-C8)</f>
        <v>21101.65</v>
      </c>
    </row>
    <row r="9" spans="1:7" ht="19.5" customHeight="1">
      <c r="A9" s="21" t="s">
        <v>4</v>
      </c>
      <c r="B9" s="9" t="s">
        <v>5</v>
      </c>
      <c r="C9" s="13">
        <f>SUM(C10:C11)</f>
        <v>563276.42</v>
      </c>
      <c r="D9" s="13">
        <f>SUM(D10:D11)</f>
        <v>5674240</v>
      </c>
      <c r="E9" s="13">
        <f>SUM(E10:E11)</f>
        <v>2714482.46</v>
      </c>
      <c r="F9" s="14">
        <f t="shared" si="0"/>
        <v>47.83869663602526</v>
      </c>
      <c r="G9" s="13">
        <f t="shared" si="1"/>
        <v>2151206.04</v>
      </c>
    </row>
    <row r="10" spans="1:7" ht="94.5">
      <c r="A10" s="22" t="s">
        <v>6</v>
      </c>
      <c r="B10" s="2" t="s">
        <v>7</v>
      </c>
      <c r="C10" s="15">
        <v>446592.95</v>
      </c>
      <c r="D10" s="15">
        <v>5307440</v>
      </c>
      <c r="E10" s="15">
        <v>2560441.42</v>
      </c>
      <c r="F10" s="16">
        <f t="shared" si="0"/>
        <v>48.24249393304493</v>
      </c>
      <c r="G10" s="15">
        <f t="shared" si="1"/>
        <v>2113848.4699999997</v>
      </c>
    </row>
    <row r="11" spans="1:7" ht="69.75" customHeight="1">
      <c r="A11" s="22" t="s">
        <v>8</v>
      </c>
      <c r="B11" s="2" t="s">
        <v>9</v>
      </c>
      <c r="C11" s="15">
        <v>116683.47</v>
      </c>
      <c r="D11" s="15">
        <v>366800</v>
      </c>
      <c r="E11" s="15">
        <v>154041.04</v>
      </c>
      <c r="F11" s="16">
        <f t="shared" si="0"/>
        <v>41.99592148309706</v>
      </c>
      <c r="G11" s="15">
        <f t="shared" si="1"/>
        <v>37357.57000000001</v>
      </c>
    </row>
    <row r="12" spans="1:7" ht="23.25" customHeight="1">
      <c r="A12" s="21" t="s">
        <v>10</v>
      </c>
      <c r="B12" s="9" t="s">
        <v>11</v>
      </c>
      <c r="C12" s="13">
        <f>SUM(C13:C16)</f>
        <v>6276221.16</v>
      </c>
      <c r="D12" s="13">
        <f>SUM(D13:D16)</f>
        <v>6880988.16</v>
      </c>
      <c r="E12" s="13">
        <f>SUM(E13:E16)</f>
        <v>4584070.96</v>
      </c>
      <c r="F12" s="14">
        <f t="shared" si="0"/>
        <v>66.61936997141991</v>
      </c>
      <c r="G12" s="13">
        <f t="shared" si="1"/>
        <v>-1692150.2000000002</v>
      </c>
    </row>
    <row r="13" spans="1:7" ht="31.5">
      <c r="A13" s="22" t="s">
        <v>12</v>
      </c>
      <c r="B13" s="2" t="s">
        <v>13</v>
      </c>
      <c r="C13" s="15">
        <v>5580367.53</v>
      </c>
      <c r="D13" s="15">
        <v>5149981.4</v>
      </c>
      <c r="E13" s="15">
        <v>3697294.82</v>
      </c>
      <c r="F13" s="16">
        <f t="shared" si="0"/>
        <v>71.79239171621084</v>
      </c>
      <c r="G13" s="15">
        <f t="shared" si="1"/>
        <v>-1883072.7100000004</v>
      </c>
    </row>
    <row r="14" spans="1:7" ht="27" customHeight="1">
      <c r="A14" s="22" t="s">
        <v>14</v>
      </c>
      <c r="B14" s="2" t="s">
        <v>15</v>
      </c>
      <c r="C14" s="15">
        <v>140300.02</v>
      </c>
      <c r="D14" s="15">
        <v>298071.67</v>
      </c>
      <c r="E14" s="15">
        <v>268071.67</v>
      </c>
      <c r="F14" s="16"/>
      <c r="G14" s="15">
        <f t="shared" si="1"/>
        <v>127771.65</v>
      </c>
    </row>
    <row r="15" spans="1:7" ht="15.75">
      <c r="A15" s="22" t="s">
        <v>16</v>
      </c>
      <c r="B15" s="2" t="s">
        <v>17</v>
      </c>
      <c r="C15" s="15">
        <v>364301.37</v>
      </c>
      <c r="D15" s="15">
        <v>823453.58</v>
      </c>
      <c r="E15" s="15">
        <v>402038.47</v>
      </c>
      <c r="F15" s="16">
        <f t="shared" si="0"/>
        <v>48.82345280471061</v>
      </c>
      <c r="G15" s="15">
        <f t="shared" si="1"/>
        <v>37737.09999999998</v>
      </c>
    </row>
    <row r="16" spans="1:7" ht="15.75">
      <c r="A16" s="23">
        <v>2110</v>
      </c>
      <c r="B16" s="10" t="s">
        <v>50</v>
      </c>
      <c r="C16" s="15">
        <f>SUM(C17)</f>
        <v>191252.24</v>
      </c>
      <c r="D16" s="15">
        <f>SUM(D17)</f>
        <v>609481.51</v>
      </c>
      <c r="E16" s="15">
        <f>SUM(E17)</f>
        <v>216666</v>
      </c>
      <c r="F16" s="16">
        <f t="shared" si="0"/>
        <v>35.54923265842798</v>
      </c>
      <c r="G16" s="15">
        <f t="shared" si="1"/>
        <v>25413.76000000001</v>
      </c>
    </row>
    <row r="17" spans="1:7" ht="53.25" customHeight="1">
      <c r="A17" s="24" t="s">
        <v>18</v>
      </c>
      <c r="B17" s="1" t="s">
        <v>19</v>
      </c>
      <c r="C17" s="17">
        <v>191252.24</v>
      </c>
      <c r="D17" s="17">
        <v>609481.51</v>
      </c>
      <c r="E17" s="17">
        <v>216666</v>
      </c>
      <c r="F17" s="18">
        <f t="shared" si="0"/>
        <v>35.54923265842798</v>
      </c>
      <c r="G17" s="17">
        <f t="shared" si="1"/>
        <v>25413.76000000001</v>
      </c>
    </row>
    <row r="18" spans="1:7" ht="31.5" customHeight="1">
      <c r="A18" s="21" t="s">
        <v>20</v>
      </c>
      <c r="B18" s="9" t="s">
        <v>21</v>
      </c>
      <c r="C18" s="13">
        <f>SUM(C19+C22+C25)</f>
        <v>163132.44</v>
      </c>
      <c r="D18" s="13">
        <f>SUM(D19+D22+D24+D25)</f>
        <v>2211281.4</v>
      </c>
      <c r="E18" s="13">
        <f>SUM(E19+E22+E25)</f>
        <v>191959.96</v>
      </c>
      <c r="F18" s="14">
        <f t="shared" si="0"/>
        <v>8.680937668086928</v>
      </c>
      <c r="G18" s="13">
        <f t="shared" si="1"/>
        <v>28827.51999999999</v>
      </c>
    </row>
    <row r="19" spans="1:7" ht="75.75" customHeight="1">
      <c r="A19" s="23">
        <v>3100</v>
      </c>
      <c r="B19" s="10" t="s">
        <v>51</v>
      </c>
      <c r="C19" s="15">
        <f>SUM(C20)</f>
        <v>161089.44</v>
      </c>
      <c r="D19" s="15">
        <f>SUM(D20:D21)</f>
        <v>224800</v>
      </c>
      <c r="E19" s="15">
        <f>SUM(E20:E21)</f>
        <v>191959.96</v>
      </c>
      <c r="F19" s="16">
        <f t="shared" si="0"/>
        <v>85.3914412811388</v>
      </c>
      <c r="G19" s="15">
        <f t="shared" si="1"/>
        <v>30870.51999999999</v>
      </c>
    </row>
    <row r="20" spans="1:7" ht="63">
      <c r="A20" s="24" t="s">
        <v>22</v>
      </c>
      <c r="B20" s="1" t="s">
        <v>23</v>
      </c>
      <c r="C20" s="17">
        <v>161089.44</v>
      </c>
      <c r="D20" s="17">
        <v>222000</v>
      </c>
      <c r="E20" s="17">
        <v>189159.96</v>
      </c>
      <c r="F20" s="18">
        <f t="shared" si="0"/>
        <v>85.20718918918918</v>
      </c>
      <c r="G20" s="17">
        <f t="shared" si="1"/>
        <v>28070.51999999999</v>
      </c>
    </row>
    <row r="21" spans="1:7" ht="33.75" customHeight="1">
      <c r="A21" s="24">
        <v>3105</v>
      </c>
      <c r="B21" s="1" t="s">
        <v>78</v>
      </c>
      <c r="C21" s="17"/>
      <c r="D21" s="17">
        <v>2800</v>
      </c>
      <c r="E21" s="17">
        <v>2800</v>
      </c>
      <c r="F21" s="18"/>
      <c r="G21" s="17"/>
    </row>
    <row r="22" spans="1:7" ht="31.5">
      <c r="A22" s="22">
        <v>3110</v>
      </c>
      <c r="B22" s="11" t="s">
        <v>52</v>
      </c>
      <c r="C22" s="15">
        <f>SUM(C23)</f>
        <v>0</v>
      </c>
      <c r="D22" s="15">
        <f>SUM(D23)</f>
        <v>536400</v>
      </c>
      <c r="E22" s="15">
        <f>SUM(E23)</f>
        <v>0</v>
      </c>
      <c r="F22" s="16">
        <f t="shared" si="0"/>
        <v>0</v>
      </c>
      <c r="G22" s="15">
        <f t="shared" si="1"/>
        <v>0</v>
      </c>
    </row>
    <row r="23" spans="1:7" ht="31.5">
      <c r="A23" s="24" t="s">
        <v>24</v>
      </c>
      <c r="B23" s="1" t="s">
        <v>25</v>
      </c>
      <c r="C23" s="17">
        <v>0</v>
      </c>
      <c r="D23" s="17">
        <v>536400</v>
      </c>
      <c r="E23" s="17">
        <v>0</v>
      </c>
      <c r="F23" s="18">
        <f t="shared" si="0"/>
        <v>0</v>
      </c>
      <c r="G23" s="17">
        <f t="shared" si="1"/>
        <v>0</v>
      </c>
    </row>
    <row r="24" spans="1:7" ht="114.75" customHeight="1">
      <c r="A24" s="22">
        <v>3221</v>
      </c>
      <c r="B24" s="2" t="s">
        <v>81</v>
      </c>
      <c r="C24" s="15"/>
      <c r="D24" s="15">
        <v>1450081.4</v>
      </c>
      <c r="E24" s="15"/>
      <c r="F24" s="18">
        <f t="shared" si="0"/>
        <v>0</v>
      </c>
      <c r="G24" s="17">
        <f t="shared" si="1"/>
        <v>0</v>
      </c>
    </row>
    <row r="25" spans="1:7" ht="15.75">
      <c r="A25" s="34">
        <v>3240</v>
      </c>
      <c r="B25" s="11" t="s">
        <v>58</v>
      </c>
      <c r="C25" s="35">
        <f>SUM(C26)</f>
        <v>2043</v>
      </c>
      <c r="D25" s="35">
        <f>SUM(D26)</f>
        <v>0</v>
      </c>
      <c r="E25" s="35">
        <f>SUM(E26)</f>
        <v>0</v>
      </c>
      <c r="F25" s="36">
        <v>0</v>
      </c>
      <c r="G25" s="35">
        <f t="shared" si="1"/>
        <v>-2043</v>
      </c>
    </row>
    <row r="26" spans="1:7" ht="31.5">
      <c r="A26" s="24" t="s">
        <v>59</v>
      </c>
      <c r="B26" s="1" t="s">
        <v>60</v>
      </c>
      <c r="C26" s="17">
        <v>2043</v>
      </c>
      <c r="D26" s="17">
        <v>0</v>
      </c>
      <c r="E26" s="17">
        <v>0</v>
      </c>
      <c r="F26" s="18">
        <v>0</v>
      </c>
      <c r="G26" s="17">
        <f t="shared" si="1"/>
        <v>-2043</v>
      </c>
    </row>
    <row r="27" spans="1:7" ht="21" customHeight="1">
      <c r="A27" s="21" t="s">
        <v>26</v>
      </c>
      <c r="B27" s="9" t="s">
        <v>27</v>
      </c>
      <c r="C27" s="13">
        <f>SUM(C28:C30)</f>
        <v>9939</v>
      </c>
      <c r="D27" s="13">
        <f>SUM(D28:D30)</f>
        <v>210775</v>
      </c>
      <c r="E27" s="13">
        <f>SUM(E28:E30)</f>
        <v>90327</v>
      </c>
      <c r="F27" s="14">
        <f t="shared" si="0"/>
        <v>42.85470288222037</v>
      </c>
      <c r="G27" s="13">
        <f t="shared" si="1"/>
        <v>80388</v>
      </c>
    </row>
    <row r="28" spans="1:7" ht="23.25" customHeight="1">
      <c r="A28" s="22" t="s">
        <v>28</v>
      </c>
      <c r="B28" s="2" t="s">
        <v>29</v>
      </c>
      <c r="C28" s="15">
        <v>9939</v>
      </c>
      <c r="D28" s="15">
        <v>38000</v>
      </c>
      <c r="E28" s="15">
        <v>9552</v>
      </c>
      <c r="F28" s="16">
        <f t="shared" si="0"/>
        <v>25.136842105263156</v>
      </c>
      <c r="G28" s="15">
        <f t="shared" si="1"/>
        <v>-387</v>
      </c>
    </row>
    <row r="29" spans="1:7" ht="49.5" customHeight="1">
      <c r="A29" s="22">
        <v>4060</v>
      </c>
      <c r="B29" s="2" t="s">
        <v>79</v>
      </c>
      <c r="C29" s="15"/>
      <c r="D29" s="15">
        <v>7000</v>
      </c>
      <c r="E29" s="15"/>
      <c r="F29" s="16"/>
      <c r="G29" s="15"/>
    </row>
    <row r="30" spans="1:7" ht="31.5">
      <c r="A30" s="22">
        <v>4082</v>
      </c>
      <c r="B30" s="2" t="s">
        <v>77</v>
      </c>
      <c r="C30" s="15">
        <v>0</v>
      </c>
      <c r="D30" s="15">
        <v>165775</v>
      </c>
      <c r="E30" s="15">
        <v>80775</v>
      </c>
      <c r="F30" s="16">
        <f t="shared" si="0"/>
        <v>48.72568240084452</v>
      </c>
      <c r="G30" s="15">
        <f t="shared" si="1"/>
        <v>80775</v>
      </c>
    </row>
    <row r="31" spans="1:7" ht="23.25" customHeight="1">
      <c r="A31" s="21" t="s">
        <v>30</v>
      </c>
      <c r="B31" s="9" t="s">
        <v>31</v>
      </c>
      <c r="C31" s="13">
        <f>SUM(C32+C34)</f>
        <v>24623.07</v>
      </c>
      <c r="D31" s="13">
        <f>SUM(D32+D34)</f>
        <v>60000</v>
      </c>
      <c r="E31" s="13">
        <f>SUM(E32+E34)</f>
        <v>24038.62</v>
      </c>
      <c r="F31" s="14">
        <f t="shared" si="0"/>
        <v>40.064366666666665</v>
      </c>
      <c r="G31" s="13">
        <f t="shared" si="1"/>
        <v>-584.4500000000007</v>
      </c>
    </row>
    <row r="32" spans="1:7" ht="30.75" customHeight="1">
      <c r="A32" s="22">
        <v>5030</v>
      </c>
      <c r="B32" s="37" t="s">
        <v>55</v>
      </c>
      <c r="C32" s="15">
        <v>10740</v>
      </c>
      <c r="D32" s="15">
        <v>0</v>
      </c>
      <c r="E32" s="15">
        <v>0</v>
      </c>
      <c r="F32" s="16">
        <v>0</v>
      </c>
      <c r="G32" s="15">
        <f t="shared" si="1"/>
        <v>-10740</v>
      </c>
    </row>
    <row r="33" spans="1:7" ht="32.25" customHeight="1">
      <c r="A33" s="24" t="s">
        <v>56</v>
      </c>
      <c r="B33" s="1" t="s">
        <v>57</v>
      </c>
      <c r="C33" s="17">
        <v>10740</v>
      </c>
      <c r="D33" s="17">
        <v>0</v>
      </c>
      <c r="E33" s="17">
        <v>0</v>
      </c>
      <c r="F33" s="18">
        <v>0</v>
      </c>
      <c r="G33" s="17">
        <f t="shared" si="1"/>
        <v>-10740</v>
      </c>
    </row>
    <row r="34" spans="1:7" ht="32.25" customHeight="1">
      <c r="A34" s="22">
        <v>5040</v>
      </c>
      <c r="B34" s="37" t="s">
        <v>53</v>
      </c>
      <c r="C34" s="15">
        <f>SUM(C35)</f>
        <v>13883.07</v>
      </c>
      <c r="D34" s="15">
        <v>60000</v>
      </c>
      <c r="E34" s="15">
        <f>SUM(E35)</f>
        <v>24038.62</v>
      </c>
      <c r="F34" s="16">
        <f t="shared" si="0"/>
        <v>40.064366666666665</v>
      </c>
      <c r="G34" s="15">
        <f t="shared" si="1"/>
        <v>10155.55</v>
      </c>
    </row>
    <row r="35" spans="1:7" ht="31.5">
      <c r="A35" s="24" t="s">
        <v>32</v>
      </c>
      <c r="B35" s="1" t="s">
        <v>33</v>
      </c>
      <c r="C35" s="17">
        <v>13883.07</v>
      </c>
      <c r="D35" s="17">
        <v>30000</v>
      </c>
      <c r="E35" s="17">
        <v>24038.62</v>
      </c>
      <c r="F35" s="18">
        <f t="shared" si="0"/>
        <v>80.12873333333333</v>
      </c>
      <c r="G35" s="17">
        <f t="shared" si="1"/>
        <v>10155.55</v>
      </c>
    </row>
    <row r="36" spans="1:7" ht="22.5" customHeight="1">
      <c r="A36" s="21" t="s">
        <v>34</v>
      </c>
      <c r="B36" s="9" t="s">
        <v>35</v>
      </c>
      <c r="C36" s="13">
        <f>SUM(C37)</f>
        <v>166371</v>
      </c>
      <c r="D36" s="13">
        <v>109209</v>
      </c>
      <c r="E36" s="13">
        <v>109209</v>
      </c>
      <c r="F36" s="14">
        <f t="shared" si="0"/>
        <v>100</v>
      </c>
      <c r="G36" s="13">
        <f t="shared" si="1"/>
        <v>-57162</v>
      </c>
    </row>
    <row r="37" spans="1:7" s="5" customFormat="1" ht="50.25" customHeight="1">
      <c r="A37" s="22">
        <v>7360</v>
      </c>
      <c r="B37" s="2" t="s">
        <v>54</v>
      </c>
      <c r="C37" s="15">
        <f>SUM(C38)</f>
        <v>166371</v>
      </c>
      <c r="D37" s="15">
        <f>SUM(D38)</f>
        <v>109209</v>
      </c>
      <c r="E37" s="15">
        <f>SUM(E38)</f>
        <v>109209</v>
      </c>
      <c r="F37" s="16">
        <f t="shared" si="0"/>
        <v>100</v>
      </c>
      <c r="G37" s="15">
        <f t="shared" si="1"/>
        <v>-57162</v>
      </c>
    </row>
    <row r="38" spans="1:7" ht="47.25">
      <c r="A38" s="24" t="s">
        <v>36</v>
      </c>
      <c r="B38" s="1" t="s">
        <v>37</v>
      </c>
      <c r="C38" s="17">
        <v>166371</v>
      </c>
      <c r="D38" s="17">
        <v>109209</v>
      </c>
      <c r="E38" s="17">
        <v>109209</v>
      </c>
      <c r="F38" s="18">
        <f t="shared" si="0"/>
        <v>100</v>
      </c>
      <c r="G38" s="17">
        <f t="shared" si="1"/>
        <v>-57162</v>
      </c>
    </row>
    <row r="39" spans="1:7" ht="24" customHeight="1">
      <c r="A39" s="21" t="s">
        <v>38</v>
      </c>
      <c r="B39" s="9" t="s">
        <v>39</v>
      </c>
      <c r="C39" s="13">
        <f>SUM(C40)</f>
        <v>0</v>
      </c>
      <c r="D39" s="13">
        <v>180000</v>
      </c>
      <c r="E39" s="13">
        <v>0</v>
      </c>
      <c r="F39" s="14">
        <f t="shared" si="0"/>
        <v>0</v>
      </c>
      <c r="G39" s="13">
        <f t="shared" si="1"/>
        <v>0</v>
      </c>
    </row>
    <row r="40" spans="1:7" ht="33" customHeight="1">
      <c r="A40" s="22">
        <v>8300</v>
      </c>
      <c r="B40" s="2" t="s">
        <v>63</v>
      </c>
      <c r="C40" s="15">
        <f>SUM(C41)</f>
        <v>0</v>
      </c>
      <c r="D40" s="15">
        <f>SUM(D41)</f>
        <v>180000</v>
      </c>
      <c r="E40" s="15">
        <f>SUM(E41)</f>
        <v>0</v>
      </c>
      <c r="F40" s="16">
        <f t="shared" si="0"/>
        <v>0</v>
      </c>
      <c r="G40" s="15">
        <f t="shared" si="1"/>
        <v>0</v>
      </c>
    </row>
    <row r="41" spans="1:7" ht="31.5">
      <c r="A41" s="24" t="s">
        <v>40</v>
      </c>
      <c r="B41" s="1" t="s">
        <v>41</v>
      </c>
      <c r="C41" s="17">
        <v>0</v>
      </c>
      <c r="D41" s="17">
        <v>180000</v>
      </c>
      <c r="E41" s="17">
        <v>0</v>
      </c>
      <c r="F41" s="18">
        <f t="shared" si="0"/>
        <v>0</v>
      </c>
      <c r="G41" s="17">
        <f t="shared" si="1"/>
        <v>0</v>
      </c>
    </row>
    <row r="42" spans="1:7" ht="26.25" customHeight="1">
      <c r="A42" s="21" t="s">
        <v>42</v>
      </c>
      <c r="B42" s="9" t="s">
        <v>43</v>
      </c>
      <c r="C42" s="13">
        <f>SUM(C43:C44)</f>
        <v>2016368</v>
      </c>
      <c r="D42" s="13">
        <f>SUM(D43:D44)</f>
        <v>4755500</v>
      </c>
      <c r="E42" s="13">
        <f>SUM(E43:E44)</f>
        <v>2242000</v>
      </c>
      <c r="F42" s="14">
        <f t="shared" si="0"/>
        <v>47.14541057722637</v>
      </c>
      <c r="G42" s="13">
        <f t="shared" si="1"/>
        <v>225632</v>
      </c>
    </row>
    <row r="43" spans="1:7" ht="31.5" customHeight="1">
      <c r="A43" s="24">
        <v>9740</v>
      </c>
      <c r="B43" s="1" t="s">
        <v>80</v>
      </c>
      <c r="C43" s="15"/>
      <c r="D43" s="17">
        <v>2014700</v>
      </c>
      <c r="E43" s="17">
        <v>425000</v>
      </c>
      <c r="F43" s="18">
        <f t="shared" si="0"/>
        <v>21.094952102049934</v>
      </c>
      <c r="G43" s="17">
        <f t="shared" si="1"/>
        <v>425000</v>
      </c>
    </row>
    <row r="44" spans="1:7" ht="15.75">
      <c r="A44" s="24" t="s">
        <v>44</v>
      </c>
      <c r="B44" s="1" t="s">
        <v>45</v>
      </c>
      <c r="C44" s="17">
        <v>2016368</v>
      </c>
      <c r="D44" s="17">
        <v>2740800</v>
      </c>
      <c r="E44" s="17">
        <v>1817000</v>
      </c>
      <c r="F44" s="18">
        <f t="shared" si="0"/>
        <v>66.29451255107998</v>
      </c>
      <c r="G44" s="17">
        <f t="shared" si="1"/>
        <v>-199368</v>
      </c>
    </row>
    <row r="45" spans="1:7" ht="21.75" customHeight="1">
      <c r="A45" s="29" t="s">
        <v>67</v>
      </c>
      <c r="B45" s="19"/>
      <c r="C45" s="13">
        <f>SUM(C7+C9+C12+C18+C27+C31+C36+C39+C42)</f>
        <v>9231659.84</v>
      </c>
      <c r="D45" s="13">
        <f>SUM(D7+D9+D12+D18+D27+D31+D36+D39+D42)</f>
        <v>20151993.560000002</v>
      </c>
      <c r="E45" s="13">
        <f>SUM(E7+E9+E12+E18+E27+E31+E36+E39+E42)</f>
        <v>9988918.4</v>
      </c>
      <c r="F45" s="14">
        <f t="shared" si="0"/>
        <v>49.56789198179954</v>
      </c>
      <c r="G45" s="13">
        <f t="shared" si="1"/>
        <v>757258.5600000005</v>
      </c>
    </row>
    <row r="46" spans="1:7" ht="15.75" customHeight="1">
      <c r="A46" s="42" t="s">
        <v>68</v>
      </c>
      <c r="B46" s="43"/>
      <c r="C46" s="26"/>
      <c r="D46" s="26"/>
      <c r="E46" s="26"/>
      <c r="F46" s="14"/>
      <c r="G46" s="13"/>
    </row>
    <row r="47" spans="1:7" ht="47.25">
      <c r="A47" s="19">
        <v>8830</v>
      </c>
      <c r="B47" s="9" t="s">
        <v>64</v>
      </c>
      <c r="C47" s="19">
        <f>SUM(C48:C49)</f>
        <v>0</v>
      </c>
      <c r="D47" s="19">
        <f>SUM(D48:D49)</f>
        <v>0</v>
      </c>
      <c r="E47" s="19">
        <f>SUM(E48:E49)</f>
        <v>0</v>
      </c>
      <c r="F47" s="14">
        <v>0</v>
      </c>
      <c r="G47" s="13">
        <v>0</v>
      </c>
    </row>
    <row r="48" spans="1:7" ht="15.75">
      <c r="A48" s="25">
        <v>8831</v>
      </c>
      <c r="B48" s="25" t="s">
        <v>65</v>
      </c>
      <c r="C48" s="25">
        <v>0</v>
      </c>
      <c r="D48" s="32">
        <v>86000</v>
      </c>
      <c r="E48" s="25">
        <v>0</v>
      </c>
      <c r="F48" s="27">
        <f t="shared" si="0"/>
        <v>0</v>
      </c>
      <c r="G48" s="28">
        <f t="shared" si="1"/>
        <v>0</v>
      </c>
    </row>
    <row r="49" spans="1:7" ht="15.75">
      <c r="A49" s="25">
        <v>8832</v>
      </c>
      <c r="B49" s="25" t="s">
        <v>70</v>
      </c>
      <c r="C49" s="25">
        <v>0</v>
      </c>
      <c r="D49" s="32">
        <v>-86000</v>
      </c>
      <c r="E49" s="25">
        <v>0</v>
      </c>
      <c r="F49" s="27">
        <f t="shared" si="0"/>
        <v>0</v>
      </c>
      <c r="G49" s="28">
        <f t="shared" si="1"/>
        <v>0</v>
      </c>
    </row>
    <row r="50" spans="1:7" ht="15.75">
      <c r="A50" s="26"/>
      <c r="B50" s="19" t="s">
        <v>66</v>
      </c>
      <c r="C50" s="19">
        <f>SUM(C48:C49)</f>
        <v>0</v>
      </c>
      <c r="D50" s="19">
        <f>SUM(D48:D49)</f>
        <v>0</v>
      </c>
      <c r="E50" s="19">
        <f>SUM(E48:E49)</f>
        <v>0</v>
      </c>
      <c r="F50" s="14">
        <v>0</v>
      </c>
      <c r="G50" s="13">
        <f t="shared" si="1"/>
        <v>0</v>
      </c>
    </row>
    <row r="51" spans="1:7" ht="44.25" customHeight="1">
      <c r="A51" s="40" t="s">
        <v>69</v>
      </c>
      <c r="B51" s="41"/>
      <c r="C51" s="30">
        <f>SUM(C45+C50)</f>
        <v>9231659.84</v>
      </c>
      <c r="D51" s="30">
        <f>SUM(D45+D50)</f>
        <v>20151993.560000002</v>
      </c>
      <c r="E51" s="30">
        <f>SUM(E45+E50)</f>
        <v>9988918.4</v>
      </c>
      <c r="F51" s="31">
        <f t="shared" si="0"/>
        <v>49.56789198179954</v>
      </c>
      <c r="G51" s="30">
        <f t="shared" si="1"/>
        <v>757258.5600000005</v>
      </c>
    </row>
    <row r="54" spans="1:7" ht="18.75">
      <c r="A54" s="38" t="s">
        <v>71</v>
      </c>
      <c r="B54" s="38"/>
      <c r="C54" s="38"/>
      <c r="D54" s="38"/>
      <c r="E54" s="39" t="s">
        <v>72</v>
      </c>
      <c r="F54" s="39"/>
      <c r="G54" s="39"/>
    </row>
  </sheetData>
  <sheetProtection/>
  <mergeCells count="6">
    <mergeCell ref="A54:D54"/>
    <mergeCell ref="E54:G54"/>
    <mergeCell ref="A2:G2"/>
    <mergeCell ref="A3:G3"/>
    <mergeCell ref="A51:B51"/>
    <mergeCell ref="A46:B4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2018-07-23T11:11:10Z</cp:lastPrinted>
  <dcterms:created xsi:type="dcterms:W3CDTF">2018-04-11T13:24:39Z</dcterms:created>
  <dcterms:modified xsi:type="dcterms:W3CDTF">2018-07-23T11:12:04Z</dcterms:modified>
  <cp:category/>
  <cp:version/>
  <cp:contentType/>
  <cp:contentStatus/>
</cp:coreProperties>
</file>