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<sst xmlns="http://schemas.openxmlformats.org/spreadsheetml/2006/main" count="53" uniqueCount="39">
  <si>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</si>
  <si>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</si>
  <si>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</si>
  <si>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</si>
  <si>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</si>
  <si>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</si>
  <si>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</si>
  <si>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</si>
  <si>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</si>
  <si>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</si>
  <si>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</si>
  <si>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</si>
  <si>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</si>
  <si>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</si>
  <si>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</si>
  <si>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</si>
  <si>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</si>
  <si>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</si>
  <si>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</si>
  <si>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</si>
  <si>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</si>
  <si>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</si>
  <si>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</si>
  <si>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</si>
  <si>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</si>
  <si>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</si>
  <si>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</si>
  <si>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</si>
  <si>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</si>
  <si>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</si>
  <si>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</si>
  <si>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</si>
  <si>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</si>
  <si>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</si>
  <si>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</si>
  <si>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</si>
  <si>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</si>
  <si>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Вересень 2024</t>
  </si>
  <si>
    <t>Вересень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</si>
</sst>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zoomScaleNormal="100" zoomScaleSheetLayoutView="100" workbookViewId="0">
      <selection activeCell="V16" sqref="V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>
        <v>115.06</v>
      </c>
      <c r="Q12" s="36">
        <f>F12+G12+H12+I12+J12+K12+N12+O12+P12+L12</f>
        <v>89705.86</v>
      </c>
      <c r="R12" s="36">
        <v>897.06</v>
      </c>
      <c r="S12" s="36">
        <v>40000</v>
      </c>
      <c r="T12" s="36">
        <v>16147.05</v>
      </c>
      <c r="U12" s="36">
        <v>1345.59</v>
      </c>
      <c r="V12" s="36">
        <f>R12+S12+T12+U12</f>
        <v>58389.7</v>
      </c>
      <c r="W12" s="36">
        <f>Q12-V12</f>
        <v>31316.160000000003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11</v>
      </c>
      <c r="F13" s="36">
        <v>15792.86</v>
      </c>
      <c r="G13" s="36">
        <v>3158.57</v>
      </c>
      <c r="H13" s="36">
        <v>1579.29</v>
      </c>
      <c r="I13" s="36">
        <v>7896.43</v>
      </c>
      <c r="J13" s="36"/>
      <c r="K13" s="36"/>
      <c r="L13" s="36"/>
      <c r="M13" s="36"/>
      <c r="N13" s="36">
        <v>20721.96</v>
      </c>
      <c r="O13" s="36">
        <v>45987.11</v>
      </c>
      <c r="P13" s="36">
        <v>60.27</v>
      </c>
      <c r="Q13" s="36">
        <f t="shared" ref="Q13:Q16" si="0">F13+G13+H13+I13+J13+K13+N13+O13+P13</f>
        <v>95196.49</v>
      </c>
      <c r="R13" s="36">
        <v>951.96</v>
      </c>
      <c r="S13" s="36">
        <v>53033.71</v>
      </c>
      <c r="T13" s="36">
        <v>17135.37</v>
      </c>
      <c r="U13" s="36">
        <v>1427.95</v>
      </c>
      <c r="V13" s="36">
        <f t="shared" ref="V13:V16" si="1">R13+S13+T13+U13</f>
        <v>72548.989999999991</v>
      </c>
      <c r="W13" s="36">
        <f>Q13-V13</f>
        <v>22647.500000000015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11</v>
      </c>
      <c r="F14" s="36">
        <v>14100.95</v>
      </c>
      <c r="G14" s="36">
        <v>2820.19</v>
      </c>
      <c r="H14" s="36"/>
      <c r="I14" s="36">
        <v>7050.48</v>
      </c>
      <c r="J14" s="36"/>
      <c r="K14" s="36"/>
      <c r="L14" s="36"/>
      <c r="M14" s="36"/>
      <c r="N14" s="36">
        <v>16857.400000000001</v>
      </c>
      <c r="O14" s="36">
        <v>36911.71</v>
      </c>
      <c r="P14" s="36">
        <v>60.27</v>
      </c>
      <c r="Q14" s="36">
        <f t="shared" si="0"/>
        <v>77801.000000000015</v>
      </c>
      <c r="R14" s="36">
        <v>778.01</v>
      </c>
      <c r="S14" s="36">
        <v>58076.72</v>
      </c>
      <c r="T14" s="36">
        <v>14004.18</v>
      </c>
      <c r="U14" s="36">
        <v>1167.01</v>
      </c>
      <c r="V14" s="36">
        <f t="shared" si="1"/>
        <v>74025.919999999998</v>
      </c>
      <c r="W14" s="36">
        <f>Q14-V14</f>
        <v>3775.0800000000163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20</v>
      </c>
      <c r="F15" s="36">
        <v>25638.1</v>
      </c>
      <c r="G15" s="36">
        <v>5127.62</v>
      </c>
      <c r="H15" s="36"/>
      <c r="I15" s="36">
        <v>12819.05</v>
      </c>
      <c r="J15" s="36"/>
      <c r="K15" s="36"/>
      <c r="L15" s="36"/>
      <c r="M15" s="36"/>
      <c r="N15" s="36">
        <v>1219.8399999999999</v>
      </c>
      <c r="O15" s="36"/>
      <c r="P15" s="36">
        <v>109.58</v>
      </c>
      <c r="Q15" s="36">
        <f>F15+G15+H15+I15+J15+K15+L15+M15+N15+O15+P15</f>
        <v>44914.189999999995</v>
      </c>
      <c r="R15" s="36">
        <v>449.14</v>
      </c>
      <c r="S15" s="36">
        <v>15000</v>
      </c>
      <c r="T15" s="36">
        <v>8084.55</v>
      </c>
      <c r="U15" s="36">
        <v>673.71</v>
      </c>
      <c r="V15" s="36">
        <f t="shared" si="1"/>
        <v>24207.399999999998</v>
      </c>
      <c r="W15" s="36">
        <f>Q15-V15</f>
        <v>20706.789999999997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21</v>
      </c>
      <c r="F16" s="36">
        <v>21536</v>
      </c>
      <c r="G16" s="36"/>
      <c r="H16" s="36"/>
      <c r="I16" s="36">
        <v>6460.8</v>
      </c>
      <c r="J16" s="36">
        <v>700</v>
      </c>
      <c r="K16" s="36"/>
      <c r="L16" s="36"/>
      <c r="M16" s="36"/>
      <c r="N16" s="36"/>
      <c r="O16" s="36"/>
      <c r="P16" s="36">
        <v>115.06</v>
      </c>
      <c r="Q16" s="36">
        <f>F16+G16+H16+I16+J16+K16+N16+O16+P16+L16</f>
        <v>28811.86</v>
      </c>
      <c r="R16" s="36">
        <v>288.12</v>
      </c>
      <c r="S16" s="36">
        <v>11000</v>
      </c>
      <c r="T16" s="36">
        <v>5186.13</v>
      </c>
      <c r="U16" s="36">
        <v>432.18</v>
      </c>
      <c r="V16" s="36">
        <f t="shared" si="1"/>
        <v>16906.43</v>
      </c>
      <c r="W16" s="36">
        <f>Q16-V16</f>
        <v>11905.43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111525.91</v>
      </c>
      <c r="G17" s="38">
        <f t="shared" ref="G17:W17" si="2">G12+G13+G14+G15+G16</f>
        <v>45564.380000000005</v>
      </c>
      <c r="H17" s="38">
        <f t="shared" si="2"/>
        <v>5025.09</v>
      </c>
      <c r="I17" s="38">
        <f t="shared" si="2"/>
        <v>51455.76</v>
      </c>
      <c r="J17" s="38">
        <f t="shared" si="2"/>
        <v>700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38799.199999999997</v>
      </c>
      <c r="O17" s="38">
        <f t="shared" si="2"/>
        <v>82898.820000000007</v>
      </c>
      <c r="P17" s="38">
        <f t="shared" si="2"/>
        <v>460.24</v>
      </c>
      <c r="Q17" s="38">
        <f t="shared" si="2"/>
        <v>336429.4</v>
      </c>
      <c r="R17" s="38">
        <f t="shared" si="2"/>
        <v>3364.2899999999995</v>
      </c>
      <c r="S17" s="38">
        <f t="shared" si="2"/>
        <v>177110.43</v>
      </c>
      <c r="T17" s="38">
        <f t="shared" si="2"/>
        <v>60557.279999999999</v>
      </c>
      <c r="U17" s="38">
        <f t="shared" si="2"/>
        <v>5046.4400000000005</v>
      </c>
      <c r="V17" s="38">
        <f t="shared" si="2"/>
        <v>246078.43999999997</v>
      </c>
      <c r="W17" s="38">
        <f t="shared" si="2"/>
        <v>90350.960000000021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