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2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5" i="4" l="1"/>
  <c r="Q13" i="4"/>
  <c r="Q14" i="4"/>
  <c r="Q16" i="4"/>
  <c r="Q12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<sst xmlns="http://schemas.openxmlformats.org/spreadsheetml/2006/main" count="53" uniqueCount="39">
  <si>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</si>
  <si>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</si>
  <si>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</si>
  <si>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</si>
  <si>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</si>
  <si>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</si>
  <si>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</si>
  <si>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</si>
  <si>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</si>
  <si>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</si>
  <si>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</si>
  <si>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</si>
  <si>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</si>
  <si>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</si>
  <si>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</si>
  <si>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</si>
  <si>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</si>
  <si>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</si>
  <si>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</si>
  <si>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</si>
  <si>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</si>
  <si>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</si>
  <si>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</si>
  <si>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</si>
  <si>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</si>
  <si>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</si>
  <si>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</si>
  <si>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</si>
  <si>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</si>
  <si>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</si>
  <si>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</si>
  <si>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</si>
  <si>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</si>
  <si>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</si>
  <si>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</si>
  <si>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</si>
  <si>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</si>
  <si>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ВЕРЕСЕНЬ 2023</t>
  </si>
  <si>
    <t>Вересень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</si>
</sst>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G10" zoomScaleNormal="100" zoomScaleSheetLayoutView="100" workbookViewId="0">
      <selection activeCell="W13" sqref="W13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4.85546875" customWidth="1"/>
    <col min="16" max="17" width="12.28515625" customWidth="1"/>
    <col min="18" max="18" width="7.28515625" customWidth="1"/>
    <col min="19" max="19" width="8.57031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64.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9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21</v>
      </c>
      <c r="F12" s="36">
        <v>16480</v>
      </c>
      <c r="G12" s="36">
        <v>16480</v>
      </c>
      <c r="H12" s="36">
        <v>1648</v>
      </c>
      <c r="I12" s="36">
        <v>8240</v>
      </c>
      <c r="J12" s="36"/>
      <c r="K12" s="36"/>
      <c r="L12" s="36"/>
      <c r="M12" s="36"/>
      <c r="N12" s="36"/>
      <c r="O12" s="36"/>
      <c r="P12" s="36"/>
      <c r="Q12" s="36">
        <f>F12+G12+H12+I12+J12+K12+N12+O12+P12</f>
        <v>42848</v>
      </c>
      <c r="R12" s="36">
        <v>428.48</v>
      </c>
      <c r="S12" s="36">
        <v>20000</v>
      </c>
      <c r="T12" s="36">
        <v>7712.64</v>
      </c>
      <c r="U12" s="36">
        <v>642.72</v>
      </c>
      <c r="V12" s="36">
        <f>R12+S12+T12+U12</f>
        <v>28783.84</v>
      </c>
      <c r="W12" s="36">
        <f>Q12-V12</f>
        <v>14064.16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16</v>
      </c>
      <c r="F13" s="36">
        <v>10986.67</v>
      </c>
      <c r="G13" s="36"/>
      <c r="H13" s="36">
        <v>1098.67</v>
      </c>
      <c r="I13" s="36">
        <v>5493.33</v>
      </c>
      <c r="J13" s="36"/>
      <c r="K13" s="36"/>
      <c r="L13" s="36"/>
      <c r="M13" s="36"/>
      <c r="N13" s="36">
        <v>6875.61</v>
      </c>
      <c r="O13" s="36"/>
      <c r="P13" s="36"/>
      <c r="Q13" s="36">
        <f t="shared" ref="Q13:Q16" si="0">F13+G13+H13+I13+J13+K13+N13+O13+P13</f>
        <v>24454.28</v>
      </c>
      <c r="R13" s="36">
        <v>244.54</v>
      </c>
      <c r="S13" s="36">
        <v>9000</v>
      </c>
      <c r="T13" s="36">
        <v>4401.7700000000004</v>
      </c>
      <c r="U13" s="36">
        <v>366.81</v>
      </c>
      <c r="V13" s="36">
        <f t="shared" ref="V13:V16" si="1">R13+S13+T13+U13</f>
        <v>14013.12</v>
      </c>
      <c r="W13" s="36">
        <f>Q13-V13</f>
        <v>10441.159999999998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20</v>
      </c>
      <c r="F14" s="36">
        <v>12261.9</v>
      </c>
      <c r="G14" s="36"/>
      <c r="H14" s="36"/>
      <c r="I14" s="36">
        <v>6130.95</v>
      </c>
      <c r="J14" s="36"/>
      <c r="K14" s="36"/>
      <c r="L14" s="36"/>
      <c r="M14" s="36"/>
      <c r="N14" s="36"/>
      <c r="O14" s="36"/>
      <c r="P14" s="36"/>
      <c r="Q14" s="36">
        <f t="shared" si="0"/>
        <v>18392.849999999999</v>
      </c>
      <c r="R14" s="36">
        <v>183.93</v>
      </c>
      <c r="S14" s="36">
        <v>8000</v>
      </c>
      <c r="T14" s="36">
        <v>3310.71</v>
      </c>
      <c r="U14" s="36">
        <v>275.89</v>
      </c>
      <c r="V14" s="36">
        <f t="shared" si="1"/>
        <v>11770.529999999999</v>
      </c>
      <c r="W14" s="36">
        <f>Q14-V14</f>
        <v>6622.32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16</v>
      </c>
      <c r="F15" s="36">
        <v>9809.52</v>
      </c>
      <c r="G15" s="36"/>
      <c r="H15" s="36"/>
      <c r="I15" s="36">
        <v>4904.76</v>
      </c>
      <c r="J15" s="36"/>
      <c r="K15" s="36"/>
      <c r="L15" s="36"/>
      <c r="M15" s="36"/>
      <c r="N15" s="36">
        <v>5876.64</v>
      </c>
      <c r="O15" s="36"/>
      <c r="P15" s="36"/>
      <c r="Q15" s="36">
        <f>F15+G15+H15+I15+J15+K15+L15+M15+N15+O15+P15</f>
        <v>20590.920000000002</v>
      </c>
      <c r="R15" s="36">
        <v>205.91</v>
      </c>
      <c r="S15" s="36">
        <v>8000</v>
      </c>
      <c r="T15" s="36">
        <v>3706.37</v>
      </c>
      <c r="U15" s="36">
        <v>308.86</v>
      </c>
      <c r="V15" s="36">
        <f t="shared" si="1"/>
        <v>12221.14</v>
      </c>
      <c r="W15" s="36">
        <f>Q15-V15</f>
        <v>8369.7800000000025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16</v>
      </c>
      <c r="F16" s="36">
        <v>7847.62</v>
      </c>
      <c r="G16" s="36"/>
      <c r="H16" s="36"/>
      <c r="I16" s="36">
        <v>3923.81</v>
      </c>
      <c r="J16" s="36">
        <v>533.33000000000004</v>
      </c>
      <c r="K16" s="36"/>
      <c r="L16" s="36"/>
      <c r="M16" s="36"/>
      <c r="N16" s="36">
        <v>3266.7</v>
      </c>
      <c r="O16" s="36"/>
      <c r="P16" s="36"/>
      <c r="Q16" s="36">
        <f t="shared" si="0"/>
        <v>15571.46</v>
      </c>
      <c r="R16" s="36">
        <v>155.71</v>
      </c>
      <c r="S16" s="36">
        <v>6000</v>
      </c>
      <c r="T16" s="36">
        <v>2802.86</v>
      </c>
      <c r="U16" s="36">
        <v>233.57</v>
      </c>
      <c r="V16" s="36">
        <f t="shared" si="1"/>
        <v>9192.14</v>
      </c>
      <c r="W16" s="36">
        <f>Q16-V16</f>
        <v>6379.32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57385.71</v>
      </c>
      <c r="G17" s="38">
        <f t="shared" ref="G17:W17" si="2">G12+G13+G14+G15+G16</f>
        <v>16480</v>
      </c>
      <c r="H17" s="38">
        <f t="shared" si="2"/>
        <v>2746.67</v>
      </c>
      <c r="I17" s="38">
        <f t="shared" si="2"/>
        <v>28692.850000000002</v>
      </c>
      <c r="J17" s="38">
        <f t="shared" si="2"/>
        <v>533.33000000000004</v>
      </c>
      <c r="K17" s="38">
        <f t="shared" si="2"/>
        <v>0</v>
      </c>
      <c r="L17" s="38"/>
      <c r="M17" s="38"/>
      <c r="N17" s="38">
        <f t="shared" si="2"/>
        <v>16018.95</v>
      </c>
      <c r="O17" s="38">
        <f t="shared" si="2"/>
        <v>0</v>
      </c>
      <c r="P17" s="38">
        <f t="shared" si="2"/>
        <v>0</v>
      </c>
      <c r="Q17" s="38">
        <f t="shared" si="2"/>
        <v>121857.51000000001</v>
      </c>
      <c r="R17" s="38">
        <f t="shared" si="2"/>
        <v>1218.5700000000002</v>
      </c>
      <c r="S17" s="38">
        <f t="shared" si="2"/>
        <v>51000</v>
      </c>
      <c r="T17" s="38">
        <f t="shared" si="2"/>
        <v>21934.35</v>
      </c>
      <c r="U17" s="38">
        <f t="shared" si="2"/>
        <v>1827.8500000000001</v>
      </c>
      <c r="V17" s="38">
        <f t="shared" si="2"/>
        <v>75980.77</v>
      </c>
      <c r="W17" s="38">
        <f t="shared" si="2"/>
        <v>45876.74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