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<sst xmlns="http://schemas.openxmlformats.org/spreadsheetml/2006/main" count="51" uniqueCount="37">
  <si>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</si>
  <si>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</si>
  <si>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</si>
  <si>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</si>
  <si>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</si>
  <si>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</si>
  <si>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</si>
  <si>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</si>
  <si>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</si>
  <si>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</si>
  <si>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</si>
  <si>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</si>
  <si>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</si>
  <si>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</si>
  <si>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</si>
  <si>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</si>
  <si>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</si>
  <si>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</si>
  <si>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</si>
  <si>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</si>
  <si>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</si>
  <si>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</si>
  <si>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</si>
  <si>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</si>
  <si>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</si>
  <si>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</si>
  <si>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</si>
  <si>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</si>
  <si>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</si>
  <si>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</si>
  <si>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</si>
  <si>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</si>
  <si>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</si>
  <si>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</si>
  <si>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</si>
  <si>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ТРАВЕНЬ 2023</t>
  </si>
  <si>
    <t>Травень 2023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</si>
</sst>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5" zoomScaleNormal="100" zoomScaleSheetLayoutView="100" workbookViewId="0">
      <selection activeCell="N16" sqref="N1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23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/>
      <c r="O12" s="36">
        <f>F12+G12+H12+I12+J12+K12+L12+M12+N12</f>
        <v>42848</v>
      </c>
      <c r="P12" s="36">
        <v>428.48</v>
      </c>
      <c r="Q12" s="36">
        <v>20000</v>
      </c>
      <c r="R12" s="36">
        <v>7712.64</v>
      </c>
      <c r="S12" s="36">
        <v>642.72</v>
      </c>
      <c r="T12" s="36">
        <f>P12+Q12+R12+S12</f>
        <v>28783.84</v>
      </c>
      <c r="U12" s="36">
        <f>O12-T12</f>
        <v>14064.16</v>
      </c>
    </row>
    <row r="13" spans="1:22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13</v>
      </c>
      <c r="F13" s="36">
        <v>8150.43</v>
      </c>
      <c r="G13" s="36"/>
      <c r="H13" s="36">
        <v>815.04</v>
      </c>
      <c r="I13" s="36">
        <v>4075.22</v>
      </c>
      <c r="J13" s="36"/>
      <c r="K13" s="36"/>
      <c r="L13" s="36">
        <v>12940.34</v>
      </c>
      <c r="M13" s="36">
        <v>30282</v>
      </c>
      <c r="N13" s="36"/>
      <c r="O13" s="36">
        <f t="shared" ref="O13:O16" si="0">F13+G13+H13+I13+J13+K13+L13+M13+N13</f>
        <v>56263.03</v>
      </c>
      <c r="P13" s="36">
        <v>562.63</v>
      </c>
      <c r="Q13" s="36">
        <v>35159.25</v>
      </c>
      <c r="R13" s="36">
        <v>10127.35</v>
      </c>
      <c r="S13" s="36">
        <v>843.95</v>
      </c>
      <c r="T13" s="36">
        <f t="shared" ref="T13:T16" si="1">P13+Q13+R13+S13</f>
        <v>46693.179999999993</v>
      </c>
      <c r="U13" s="36">
        <f>O13-T13</f>
        <v>9569.8500000000058</v>
      </c>
    </row>
    <row r="14" spans="1:22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15</v>
      </c>
      <c r="F14" s="36">
        <v>8396.74</v>
      </c>
      <c r="G14" s="36"/>
      <c r="H14" s="36"/>
      <c r="I14" s="36">
        <v>4198.37</v>
      </c>
      <c r="J14" s="36"/>
      <c r="K14" s="36"/>
      <c r="L14" s="36">
        <v>10834.6</v>
      </c>
      <c r="M14" s="36">
        <v>25750</v>
      </c>
      <c r="N14" s="36"/>
      <c r="O14" s="36">
        <f t="shared" si="0"/>
        <v>49179.71</v>
      </c>
      <c r="P14" s="36">
        <v>491.8</v>
      </c>
      <c r="Q14" s="36">
        <v>8000</v>
      </c>
      <c r="R14" s="36">
        <v>8852.35</v>
      </c>
      <c r="S14" s="36">
        <v>737.7</v>
      </c>
      <c r="T14" s="36">
        <f t="shared" si="1"/>
        <v>18081.850000000002</v>
      </c>
      <c r="U14" s="36">
        <f>O14-T14</f>
        <v>31097.859999999997</v>
      </c>
    </row>
    <row r="15" spans="1:22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13</v>
      </c>
      <c r="F15" s="36">
        <v>7277.17</v>
      </c>
      <c r="G15" s="36"/>
      <c r="H15" s="36"/>
      <c r="I15" s="36">
        <v>3638.59</v>
      </c>
      <c r="J15" s="36"/>
      <c r="K15" s="36"/>
      <c r="L15" s="36"/>
      <c r="M15" s="36"/>
      <c r="N15" s="36"/>
      <c r="O15" s="36">
        <f t="shared" si="0"/>
        <v>10915.76</v>
      </c>
      <c r="P15" s="36">
        <v>109.16</v>
      </c>
      <c r="Q15" s="36">
        <v>8000</v>
      </c>
      <c r="R15" s="36">
        <v>1964.84</v>
      </c>
      <c r="S15" s="36">
        <v>163.74</v>
      </c>
      <c r="T15" s="36">
        <f t="shared" si="1"/>
        <v>10237.74</v>
      </c>
      <c r="U15" s="36">
        <f>O15-T15</f>
        <v>678.02000000000044</v>
      </c>
    </row>
    <row r="16" spans="1:22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15</v>
      </c>
      <c r="F16" s="36">
        <v>6717.39</v>
      </c>
      <c r="G16" s="36"/>
      <c r="H16" s="36"/>
      <c r="I16" s="36">
        <v>3358.7</v>
      </c>
      <c r="J16" s="36">
        <v>456.52</v>
      </c>
      <c r="K16" s="36"/>
      <c r="L16" s="36">
        <v>8723.1200000000008</v>
      </c>
      <c r="M16" s="36">
        <v>19755</v>
      </c>
      <c r="N16" s="36"/>
      <c r="O16" s="36">
        <f t="shared" si="0"/>
        <v>39010.730000000003</v>
      </c>
      <c r="P16" s="36">
        <v>390.11</v>
      </c>
      <c r="Q16" s="36">
        <v>6000</v>
      </c>
      <c r="R16" s="36">
        <v>7021.93</v>
      </c>
      <c r="S16" s="36">
        <v>585.16</v>
      </c>
      <c r="T16" s="36">
        <f t="shared" si="1"/>
        <v>13997.2</v>
      </c>
      <c r="U16" s="36">
        <f>O16-T16</f>
        <v>25013.530000000002</v>
      </c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47021.729999999996</v>
      </c>
      <c r="G17" s="38">
        <f t="shared" ref="G17:U17" si="2">G12+G13+G14+G15+G16</f>
        <v>16480</v>
      </c>
      <c r="H17" s="38">
        <f t="shared" si="2"/>
        <v>2463.04</v>
      </c>
      <c r="I17" s="38">
        <f t="shared" si="2"/>
        <v>23510.880000000001</v>
      </c>
      <c r="J17" s="38">
        <f t="shared" si="2"/>
        <v>456.52</v>
      </c>
      <c r="K17" s="38">
        <f t="shared" si="2"/>
        <v>0</v>
      </c>
      <c r="L17" s="38">
        <f t="shared" si="2"/>
        <v>32498.060000000005</v>
      </c>
      <c r="M17" s="38">
        <f t="shared" si="2"/>
        <v>75787</v>
      </c>
      <c r="N17" s="38">
        <f t="shared" si="2"/>
        <v>0</v>
      </c>
      <c r="O17" s="38">
        <f t="shared" si="2"/>
        <v>198217.23</v>
      </c>
      <c r="P17" s="38">
        <f t="shared" si="2"/>
        <v>1982.1800000000003</v>
      </c>
      <c r="Q17" s="38">
        <f t="shared" si="2"/>
        <v>77159.25</v>
      </c>
      <c r="R17" s="38">
        <f t="shared" si="2"/>
        <v>35679.11</v>
      </c>
      <c r="S17" s="38">
        <f t="shared" si="2"/>
        <v>2973.2699999999995</v>
      </c>
      <c r="T17" s="38">
        <f t="shared" si="2"/>
        <v>117793.81</v>
      </c>
      <c r="U17" s="38">
        <f t="shared" si="2"/>
        <v>80423.42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2023-07-31T13:58:31Z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