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<sst xmlns="http://schemas.openxmlformats.org/spreadsheetml/2006/main" count="53" uniqueCount="39">
  <si>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</si>
  <si>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</si>
  <si>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</si>
  <si>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</si>
  <si>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</si>
  <si>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</si>
  <si>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</si>
  <si>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</si>
  <si>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</si>
  <si>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</si>
  <si>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</si>
  <si>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</si>
  <si>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</si>
  <si>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</si>
  <si>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</si>
  <si>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</si>
  <si>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</si>
  <si>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</si>
  <si>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</si>
  <si>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</si>
  <si>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</si>
  <si>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</si>
  <si>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</si>
  <si>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</si>
  <si>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</si>
  <si>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</si>
  <si>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</si>
  <si>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</si>
  <si>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</si>
  <si>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</si>
  <si>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</si>
  <si>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</si>
  <si>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</si>
  <si>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</si>
  <si>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</si>
  <si>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</si>
  <si>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</si>
  <si>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Серпень 2024</t>
  </si>
  <si>
    <t>Серпень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</si>
</sst>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H11" zoomScaleNormal="100" zoomScaleSheetLayoutView="100" workbookViewId="0">
      <selection activeCell="V16" sqref="V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6" width="13.28515625" customWidth="1"/>
    <col min="17" max="17" width="12.28515625" customWidth="1"/>
    <col min="18" max="18" width="7.28515625" customWidth="1"/>
    <col min="19" max="19" width="9.285156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7</v>
      </c>
      <c r="F12" s="36">
        <v>10963.91</v>
      </c>
      <c r="G12" s="36">
        <v>10963.91</v>
      </c>
      <c r="H12" s="36">
        <v>1096.3900000000001</v>
      </c>
      <c r="I12" s="36">
        <v>5481.95</v>
      </c>
      <c r="J12" s="36"/>
      <c r="K12" s="36"/>
      <c r="L12" s="36"/>
      <c r="M12" s="36"/>
      <c r="N12" s="36">
        <v>43735.53</v>
      </c>
      <c r="O12" s="36">
        <v>71589.08</v>
      </c>
      <c r="P12" s="36">
        <v>36.61</v>
      </c>
      <c r="Q12" s="36">
        <f>F12+G12+H12+I12+J12+K12+N12+O12+P12+L12</f>
        <v>143867.38</v>
      </c>
      <c r="R12" s="36">
        <v>1438.67</v>
      </c>
      <c r="S12" s="36">
        <v>114374.57</v>
      </c>
      <c r="T12" s="36">
        <v>25896.13</v>
      </c>
      <c r="U12" s="36">
        <v>2158.0100000000002</v>
      </c>
      <c r="V12" s="36">
        <f>R12+S12+T12+U12</f>
        <v>143867.38</v>
      </c>
      <c r="W12" s="36">
        <f>Q12-V12</f>
        <v>0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22</v>
      </c>
      <c r="F13" s="36">
        <v>30150</v>
      </c>
      <c r="G13" s="36">
        <v>9045</v>
      </c>
      <c r="H13" s="36">
        <v>3015</v>
      </c>
      <c r="I13" s="36">
        <v>15075</v>
      </c>
      <c r="J13" s="36"/>
      <c r="K13" s="36"/>
      <c r="L13" s="36"/>
      <c r="M13" s="36"/>
      <c r="N13" s="36"/>
      <c r="O13" s="36"/>
      <c r="P13" s="36">
        <v>115.06</v>
      </c>
      <c r="Q13" s="36">
        <f t="shared" ref="Q13:Q16" si="0">F13+G13+H13+I13+J13+K13+N13+O13+P13</f>
        <v>57400.06</v>
      </c>
      <c r="R13" s="36">
        <v>574</v>
      </c>
      <c r="S13" s="36">
        <v>25000</v>
      </c>
      <c r="T13" s="36">
        <v>10332.01</v>
      </c>
      <c r="U13" s="36">
        <v>861</v>
      </c>
      <c r="V13" s="36">
        <f t="shared" ref="V13:V16" si="1">R13+S13+T13+U13</f>
        <v>36767.01</v>
      </c>
      <c r="W13" s="36">
        <f>Q13-V13</f>
        <v>20633.049999999996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17</v>
      </c>
      <c r="F14" s="36">
        <v>20801.82</v>
      </c>
      <c r="G14" s="36">
        <v>6240.55</v>
      </c>
      <c r="H14" s="36"/>
      <c r="I14" s="36">
        <v>10400.91</v>
      </c>
      <c r="J14" s="36"/>
      <c r="K14" s="36"/>
      <c r="L14" s="36"/>
      <c r="M14" s="36"/>
      <c r="N14" s="36">
        <v>5835.2</v>
      </c>
      <c r="O14" s="36"/>
      <c r="P14" s="36">
        <v>88.91</v>
      </c>
      <c r="Q14" s="36">
        <f t="shared" si="0"/>
        <v>43367.39</v>
      </c>
      <c r="R14" s="36">
        <v>433.67</v>
      </c>
      <c r="S14" s="36">
        <v>20000</v>
      </c>
      <c r="T14" s="36">
        <v>7806.13</v>
      </c>
      <c r="U14" s="36">
        <v>650.51</v>
      </c>
      <c r="V14" s="36">
        <f t="shared" si="1"/>
        <v>28890.309999999998</v>
      </c>
      <c r="W14" s="36">
        <f>Q14-V14</f>
        <v>14477.080000000002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11</v>
      </c>
      <c r="F15" s="36">
        <v>26920</v>
      </c>
      <c r="G15" s="36">
        <v>8076</v>
      </c>
      <c r="H15" s="36"/>
      <c r="I15" s="36">
        <v>13460</v>
      </c>
      <c r="J15" s="36"/>
      <c r="K15" s="36"/>
      <c r="L15" s="36"/>
      <c r="M15" s="36"/>
      <c r="N15" s="36"/>
      <c r="O15" s="36"/>
      <c r="P15" s="36">
        <v>115.06</v>
      </c>
      <c r="Q15" s="36">
        <f>F15+G15+H15+I15+J15+K15+L15+M15+N15+O15+P15</f>
        <v>48571.06</v>
      </c>
      <c r="R15" s="36">
        <v>485.71</v>
      </c>
      <c r="S15" s="36">
        <v>20000</v>
      </c>
      <c r="T15" s="36">
        <v>8742.7900000000009</v>
      </c>
      <c r="U15" s="36">
        <v>728.57</v>
      </c>
      <c r="V15" s="36">
        <f t="shared" si="1"/>
        <v>29957.07</v>
      </c>
      <c r="W15" s="36">
        <f>Q15-V15</f>
        <v>18613.989999999998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12</v>
      </c>
      <c r="F16" s="36">
        <v>11746.91</v>
      </c>
      <c r="G16" s="36"/>
      <c r="H16" s="36"/>
      <c r="I16" s="36">
        <v>3524.07</v>
      </c>
      <c r="J16" s="36">
        <v>381.82</v>
      </c>
      <c r="K16" s="36">
        <v>3524.07</v>
      </c>
      <c r="L16" s="36"/>
      <c r="M16" s="36"/>
      <c r="N16" s="36">
        <v>12005.98</v>
      </c>
      <c r="O16" s="36">
        <v>28696.799999999999</v>
      </c>
      <c r="P16" s="36">
        <v>62.76</v>
      </c>
      <c r="Q16" s="36">
        <f>F16+G16+H16+I16+J16+K16+N16+O16+P16+L16</f>
        <v>59942.409999999996</v>
      </c>
      <c r="R16" s="36">
        <v>599.41999999999996</v>
      </c>
      <c r="S16" s="36">
        <v>32358.71</v>
      </c>
      <c r="T16" s="36">
        <v>10789.63</v>
      </c>
      <c r="U16" s="36">
        <v>899.14</v>
      </c>
      <c r="V16" s="36">
        <f t="shared" si="1"/>
        <v>44646.899999999994</v>
      </c>
      <c r="W16" s="36">
        <f>Q16-V16</f>
        <v>15295.510000000002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100582.64000000001</v>
      </c>
      <c r="G17" s="38">
        <f t="shared" ref="G17:W17" si="2">G12+G13+G14+G15+G16</f>
        <v>34325.46</v>
      </c>
      <c r="H17" s="38">
        <f t="shared" si="2"/>
        <v>4111.3900000000003</v>
      </c>
      <c r="I17" s="38">
        <f t="shared" si="2"/>
        <v>47941.93</v>
      </c>
      <c r="J17" s="38">
        <f t="shared" si="2"/>
        <v>381.82</v>
      </c>
      <c r="K17" s="38">
        <f t="shared" si="2"/>
        <v>3524.07</v>
      </c>
      <c r="L17" s="38">
        <f t="shared" si="2"/>
        <v>0</v>
      </c>
      <c r="M17" s="38">
        <f t="shared" si="2"/>
        <v>0</v>
      </c>
      <c r="N17" s="38">
        <f t="shared" si="2"/>
        <v>61576.709999999992</v>
      </c>
      <c r="O17" s="38">
        <f t="shared" si="2"/>
        <v>100285.88</v>
      </c>
      <c r="P17" s="38">
        <f t="shared" si="2"/>
        <v>418.4</v>
      </c>
      <c r="Q17" s="38">
        <f t="shared" si="2"/>
        <v>353148.3</v>
      </c>
      <c r="R17" s="38">
        <f t="shared" si="2"/>
        <v>3531.4700000000003</v>
      </c>
      <c r="S17" s="38">
        <f t="shared" si="2"/>
        <v>211733.28</v>
      </c>
      <c r="T17" s="38">
        <f t="shared" si="2"/>
        <v>63566.689999999995</v>
      </c>
      <c r="U17" s="38">
        <f t="shared" si="2"/>
        <v>5297.2300000000005</v>
      </c>
      <c r="V17" s="38">
        <f t="shared" si="2"/>
        <v>284128.67000000004</v>
      </c>
      <c r="W17" s="38">
        <f t="shared" si="2"/>
        <v>69019.63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