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<sst xmlns="http://schemas.openxmlformats.org/spreadsheetml/2006/main" count="53" uniqueCount="39">
  <si>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</si>
  <si>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</si>
  <si>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</si>
  <si>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</si>
  <si>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</si>
  <si>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</si>
  <si>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</si>
  <si>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</si>
  <si>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</si>
  <si>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</si>
  <si>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</si>
  <si>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</si>
  <si>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</si>
  <si>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</si>
  <si>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</si>
  <si>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</si>
  <si>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</si>
  <si>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</si>
  <si>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</si>
  <si>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</si>
  <si>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</si>
  <si>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</si>
  <si>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</si>
  <si>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</si>
  <si>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</si>
  <si>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</si>
  <si>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</si>
  <si>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</si>
  <si>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</si>
  <si>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</si>
  <si>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</si>
  <si>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</si>
  <si>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</si>
  <si>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</si>
  <si>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</si>
  <si>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</si>
  <si>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</si>
  <si>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Лютий 2025</t>
  </si>
  <si>
    <t>Лютий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</si>
</sst>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zoomScaleNormal="100" zoomScaleSheetLayoutView="100" workbookViewId="0">
      <selection activeCell="V16" sqref="V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20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40000</v>
      </c>
      <c r="T12" s="36">
        <v>16126.34</v>
      </c>
      <c r="U12" s="36">
        <v>4479.54</v>
      </c>
      <c r="V12" s="36">
        <f>R12+S12+T12+U12</f>
        <v>61501.79</v>
      </c>
      <c r="W12" s="36">
        <f>Q12-V12</f>
        <v>28089.010000000002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20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48240</v>
      </c>
      <c r="R13" s="36">
        <v>482.4</v>
      </c>
      <c r="S13" s="36">
        <v>18000</v>
      </c>
      <c r="T13" s="36">
        <v>8683.2000000000007</v>
      </c>
      <c r="U13" s="36">
        <v>2412</v>
      </c>
      <c r="V13" s="36">
        <f t="shared" ref="V13:V16" si="1">R13+S13+T13+U13</f>
        <v>29577.600000000002</v>
      </c>
      <c r="W13" s="36">
        <f>Q13-V13</f>
        <v>18662.399999999998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20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15000</v>
      </c>
      <c r="T14" s="36">
        <v>7268.4</v>
      </c>
      <c r="U14" s="36">
        <v>2019</v>
      </c>
      <c r="V14" s="36">
        <f t="shared" si="1"/>
        <v>24691.199999999997</v>
      </c>
      <c r="W14" s="36">
        <f>Q14-V14</f>
        <v>15688.800000000003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19</v>
      </c>
      <c r="F15" s="36">
        <v>25574</v>
      </c>
      <c r="G15" s="36"/>
      <c r="H15" s="36"/>
      <c r="I15" s="36">
        <v>12787</v>
      </c>
      <c r="J15" s="36"/>
      <c r="K15" s="36"/>
      <c r="L15" s="36"/>
      <c r="M15" s="36"/>
      <c r="N15" s="36">
        <v>1455.42</v>
      </c>
      <c r="O15" s="36"/>
      <c r="P15" s="36"/>
      <c r="Q15" s="36">
        <f>F15+G15+H15+I15+J15+K15+L15+M15+N15+O15+P15</f>
        <v>39816.42</v>
      </c>
      <c r="R15" s="36">
        <v>398.16</v>
      </c>
      <c r="S15" s="36">
        <v>15000</v>
      </c>
      <c r="T15" s="36">
        <v>7166.96</v>
      </c>
      <c r="U15" s="36">
        <v>1990.82</v>
      </c>
      <c r="V15" s="36">
        <f t="shared" si="1"/>
        <v>24555.94</v>
      </c>
      <c r="W15" s="36">
        <f>Q15-V15</f>
        <v>15260.48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18</v>
      </c>
      <c r="F16" s="36">
        <v>19382.400000000001</v>
      </c>
      <c r="G16" s="36"/>
      <c r="H16" s="36"/>
      <c r="I16" s="36">
        <v>5814.72</v>
      </c>
      <c r="J16" s="36">
        <v>630</v>
      </c>
      <c r="K16" s="36"/>
      <c r="L16" s="36"/>
      <c r="M16" s="36"/>
      <c r="N16" s="36"/>
      <c r="O16" s="36"/>
      <c r="P16" s="36"/>
      <c r="Q16" s="36">
        <f>F16+G16+H16+I16+J16+K16+N16+O16+P16+L16</f>
        <v>25827.120000000003</v>
      </c>
      <c r="R16" s="36">
        <v>258.27</v>
      </c>
      <c r="S16" s="36">
        <v>9000</v>
      </c>
      <c r="T16" s="36">
        <v>4648.88</v>
      </c>
      <c r="U16" s="36">
        <v>1291.3599999999999</v>
      </c>
      <c r="V16" s="36">
        <f t="shared" si="1"/>
        <v>15198.510000000002</v>
      </c>
      <c r="W16" s="36">
        <f>Q16-V16</f>
        <v>10628.61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136484.4</v>
      </c>
      <c r="G17" s="38">
        <f t="shared" ref="G17:W17" si="2">G12+G13+G14+G15+G16</f>
        <v>34458</v>
      </c>
      <c r="H17" s="38">
        <f t="shared" si="2"/>
        <v>6460.8</v>
      </c>
      <c r="I17" s="38">
        <f t="shared" si="2"/>
        <v>64365.72</v>
      </c>
      <c r="J17" s="38">
        <f t="shared" si="2"/>
        <v>630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1455.42</v>
      </c>
      <c r="O17" s="38">
        <f t="shared" si="2"/>
        <v>0</v>
      </c>
      <c r="P17" s="38">
        <f t="shared" si="2"/>
        <v>0</v>
      </c>
      <c r="Q17" s="38">
        <f t="shared" si="2"/>
        <v>243854.33999999997</v>
      </c>
      <c r="R17" s="38">
        <f t="shared" si="2"/>
        <v>2438.54</v>
      </c>
      <c r="S17" s="38">
        <f t="shared" si="2"/>
        <v>97000</v>
      </c>
      <c r="T17" s="38">
        <f t="shared" si="2"/>
        <v>43893.78</v>
      </c>
      <c r="U17" s="38">
        <f t="shared" si="2"/>
        <v>12192.720000000001</v>
      </c>
      <c r="V17" s="38">
        <f t="shared" si="2"/>
        <v>155525.04</v>
      </c>
      <c r="W17" s="38">
        <f t="shared" si="2"/>
        <v>88329.3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