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2" i="4" l="1"/>
  <c r="L17" i="4"/>
  <c r="M17" i="4"/>
  <c r="Q15" i="4"/>
  <c r="Q13" i="4"/>
  <c r="Q14" i="4"/>
  <c r="Q16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<sst xmlns="http://schemas.openxmlformats.org/spreadsheetml/2006/main" count="53" uniqueCount="39">
  <si>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</si>
  <si>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</si>
  <si>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</si>
  <si>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</si>
  <si>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</si>
  <si>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</si>
  <si>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</si>
  <si>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</si>
  <si>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</si>
  <si>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</si>
  <si>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</si>
  <si>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</si>
  <si>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</si>
  <si>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</si>
  <si>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</si>
  <si>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</si>
  <si>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</si>
  <si>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</si>
  <si>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</si>
  <si>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</si>
  <si>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</si>
  <si>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</si>
  <si>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</si>
  <si>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</si>
  <si>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</si>
  <si>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</si>
  <si>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</si>
  <si>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</si>
  <si>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</si>
  <si>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</si>
  <si>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</si>
  <si>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</si>
  <si>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</si>
  <si>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</si>
  <si>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</si>
  <si>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</si>
  <si>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ГРУДЕНЬ 2023</t>
  </si>
  <si>
    <t>Грудень 2023 р.</t>
  </si>
  <si>
    <t>Винагорода за нагородження Почесною грамотою КМУ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</si>
</sst>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0" zoomScaleNormal="100" zoomScaleSheetLayoutView="100" workbookViewId="0">
      <selection activeCell="T16" sqref="T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36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33</v>
      </c>
      <c r="K9" s="12" t="s">
        <v>32</v>
      </c>
      <c r="L9" s="12" t="s">
        <v>34</v>
      </c>
      <c r="M9" s="12" t="s">
        <v>35</v>
      </c>
      <c r="N9" s="12" t="s">
        <v>31</v>
      </c>
      <c r="O9" s="12" t="s">
        <v>38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37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16480</v>
      </c>
      <c r="G12" s="36">
        <v>16480</v>
      </c>
      <c r="H12" s="36">
        <v>1648</v>
      </c>
      <c r="I12" s="36">
        <v>8240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42848</v>
      </c>
      <c r="R12" s="36">
        <v>428.48</v>
      </c>
      <c r="S12" s="36">
        <v>20000</v>
      </c>
      <c r="T12" s="36">
        <v>7712.64</v>
      </c>
      <c r="U12" s="36">
        <v>642.72</v>
      </c>
      <c r="V12" s="36">
        <f>R12+S12+T12+U12</f>
        <v>28783.84</v>
      </c>
      <c r="W12" s="36">
        <f>Q12-V12</f>
        <v>14064.16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22</v>
      </c>
      <c r="F13" s="36">
        <v>14420</v>
      </c>
      <c r="G13" s="36">
        <v>14420</v>
      </c>
      <c r="H13" s="36">
        <v>1442</v>
      </c>
      <c r="I13" s="36">
        <v>7210</v>
      </c>
      <c r="J13" s="36"/>
      <c r="K13" s="36"/>
      <c r="L13" s="36"/>
      <c r="M13" s="36"/>
      <c r="N13" s="36"/>
      <c r="O13" s="36">
        <v>5000</v>
      </c>
      <c r="P13" s="36"/>
      <c r="Q13" s="36">
        <f t="shared" ref="Q13:Q16" si="0">F13+G13+H13+I13+J13+K13+N13+O13+P13</f>
        <v>42492</v>
      </c>
      <c r="R13" s="36">
        <v>424.92</v>
      </c>
      <c r="S13" s="36">
        <v>15000</v>
      </c>
      <c r="T13" s="36">
        <v>7648.56</v>
      </c>
      <c r="U13" s="36">
        <v>637.38</v>
      </c>
      <c r="V13" s="36">
        <f t="shared" ref="V13:V16" si="1">R13+S13+T13+U13</f>
        <v>23710.86</v>
      </c>
      <c r="W13" s="36">
        <f>Q13-V13</f>
        <v>18781.14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22</v>
      </c>
      <c r="F14" s="36">
        <v>12875</v>
      </c>
      <c r="G14" s="36">
        <v>12875</v>
      </c>
      <c r="H14" s="36"/>
      <c r="I14" s="36">
        <v>6437.5</v>
      </c>
      <c r="J14" s="36"/>
      <c r="K14" s="36"/>
      <c r="L14" s="36"/>
      <c r="M14" s="36"/>
      <c r="N14" s="36"/>
      <c r="O14" s="36"/>
      <c r="P14" s="36"/>
      <c r="Q14" s="36">
        <f t="shared" si="0"/>
        <v>32187.5</v>
      </c>
      <c r="R14" s="36">
        <v>321.88</v>
      </c>
      <c r="S14" s="36">
        <v>10000</v>
      </c>
      <c r="T14" s="36">
        <v>5793.75</v>
      </c>
      <c r="U14" s="36">
        <v>482.81</v>
      </c>
      <c r="V14" s="36">
        <f t="shared" si="1"/>
        <v>16598.439999999999</v>
      </c>
      <c r="W14" s="36">
        <f>Q14-V14</f>
        <v>15589.060000000001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22</v>
      </c>
      <c r="F15" s="36">
        <v>12875</v>
      </c>
      <c r="G15" s="36">
        <v>12875</v>
      </c>
      <c r="H15" s="36"/>
      <c r="I15" s="36">
        <v>6437.5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32187.5</v>
      </c>
      <c r="R15" s="36">
        <v>321.88</v>
      </c>
      <c r="S15" s="36">
        <v>10000</v>
      </c>
      <c r="T15" s="36">
        <v>5793.75</v>
      </c>
      <c r="U15" s="36">
        <v>482.81</v>
      </c>
      <c r="V15" s="36">
        <f t="shared" si="1"/>
        <v>16598.439999999999</v>
      </c>
      <c r="W15" s="36">
        <f>Q15-V15</f>
        <v>15589.060000000001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22</v>
      </c>
      <c r="F16" s="36">
        <v>10300</v>
      </c>
      <c r="G16" s="36">
        <v>10300</v>
      </c>
      <c r="H16" s="36"/>
      <c r="I16" s="36">
        <v>5150</v>
      </c>
      <c r="J16" s="36">
        <v>700</v>
      </c>
      <c r="K16" s="36">
        <v>1030</v>
      </c>
      <c r="L16" s="36"/>
      <c r="M16" s="36"/>
      <c r="N16" s="36"/>
      <c r="O16" s="36"/>
      <c r="P16" s="36"/>
      <c r="Q16" s="36">
        <f t="shared" si="0"/>
        <v>27480</v>
      </c>
      <c r="R16" s="36">
        <v>274.8</v>
      </c>
      <c r="S16" s="36">
        <v>9000</v>
      </c>
      <c r="T16" s="36">
        <v>4946.3999999999996</v>
      </c>
      <c r="U16" s="36">
        <v>412.2</v>
      </c>
      <c r="V16" s="36">
        <f t="shared" si="1"/>
        <v>14633.4</v>
      </c>
      <c r="W16" s="36">
        <f>Q16-V16</f>
        <v>12846.6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66950</v>
      </c>
      <c r="G17" s="38">
        <f t="shared" ref="G17:W17" si="2">G12+G13+G14+G15+G16</f>
        <v>66950</v>
      </c>
      <c r="H17" s="38">
        <f t="shared" si="2"/>
        <v>3090</v>
      </c>
      <c r="I17" s="38">
        <f t="shared" si="2"/>
        <v>33475</v>
      </c>
      <c r="J17" s="38">
        <f t="shared" si="2"/>
        <v>700</v>
      </c>
      <c r="K17" s="38">
        <f t="shared" si="2"/>
        <v>1030</v>
      </c>
      <c r="L17" s="38">
        <f t="shared" si="2"/>
        <v>0</v>
      </c>
      <c r="M17" s="38">
        <f t="shared" si="2"/>
        <v>0</v>
      </c>
      <c r="N17" s="38">
        <f t="shared" si="2"/>
        <v>0</v>
      </c>
      <c r="O17" s="38">
        <f t="shared" si="2"/>
        <v>5000</v>
      </c>
      <c r="P17" s="38">
        <f t="shared" si="2"/>
        <v>0</v>
      </c>
      <c r="Q17" s="38">
        <f t="shared" si="2"/>
        <v>177195</v>
      </c>
      <c r="R17" s="38">
        <f t="shared" si="2"/>
        <v>1771.9600000000003</v>
      </c>
      <c r="S17" s="38">
        <f t="shared" si="2"/>
        <v>64000</v>
      </c>
      <c r="T17" s="38">
        <f t="shared" si="2"/>
        <v>31895.1</v>
      </c>
      <c r="U17" s="38">
        <f t="shared" si="2"/>
        <v>2657.9199999999996</v>
      </c>
      <c r="V17" s="38">
        <f t="shared" si="2"/>
        <v>100324.98</v>
      </c>
      <c r="W17" s="38">
        <f t="shared" si="2"/>
        <v>76870.02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