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<sst xmlns="http://schemas.openxmlformats.org/spreadsheetml/2006/main" count="53" uniqueCount="39">
  <si>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</si>
  <si>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</si>
  <si>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</si>
  <si>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</si>
  <si>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</si>
  <si>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</si>
  <si>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</si>
  <si>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</si>
  <si>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</si>
  <si>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</si>
  <si>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</si>
  <si>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</si>
  <si>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</si>
  <si>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</si>
  <si>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</si>
  <si>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</si>
  <si>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</si>
  <si>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</si>
  <si>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</si>
  <si>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</si>
  <si>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</si>
  <si>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</si>
  <si>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</si>
  <si>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</si>
  <si>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</si>
  <si>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</si>
  <si>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</si>
  <si>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</si>
  <si>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</si>
  <si>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</si>
  <si>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</si>
  <si>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</si>
  <si>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</si>
  <si>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</si>
  <si>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</si>
  <si>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</si>
  <si>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Червень 2024</t>
  </si>
  <si>
    <t>Червень 2024 р.</t>
  </si>
  <si>
    <t>Заробітна плата за час відрядження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</si>
</sst>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H11" zoomScaleNormal="100" zoomScaleSheetLayoutView="100" workbookViewId="0">
      <selection activeCell="V16" sqref="V16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6" width="13.28515625" customWidth="1"/>
    <col min="17" max="17" width="12.28515625" customWidth="1"/>
    <col min="18" max="18" width="7.28515625" customWidth="1"/>
    <col min="19" max="19" width="9.285156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20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15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36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12</v>
      </c>
      <c r="C9" s="11" t="s">
        <v>8</v>
      </c>
      <c r="D9" s="13" t="s">
        <v>11</v>
      </c>
      <c r="E9" s="12" t="s">
        <v>9</v>
      </c>
      <c r="F9" s="12" t="s">
        <v>18</v>
      </c>
      <c r="G9" s="12" t="s">
        <v>19</v>
      </c>
      <c r="H9" s="12" t="s">
        <v>16</v>
      </c>
      <c r="I9" s="12" t="s">
        <v>13</v>
      </c>
      <c r="J9" s="12" t="s">
        <v>33</v>
      </c>
      <c r="K9" s="12" t="s">
        <v>32</v>
      </c>
      <c r="L9" s="12" t="s">
        <v>34</v>
      </c>
      <c r="M9" s="12" t="s">
        <v>35</v>
      </c>
      <c r="N9" s="12" t="s">
        <v>30</v>
      </c>
      <c r="O9" s="12" t="s">
        <v>31</v>
      </c>
      <c r="P9" s="12" t="s">
        <v>38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14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10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37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21</v>
      </c>
      <c r="D12" s="34" t="s">
        <v>22</v>
      </c>
      <c r="E12" s="35">
        <v>15</v>
      </c>
      <c r="F12" s="36">
        <v>25843.5</v>
      </c>
      <c r="G12" s="36">
        <v>25843.5</v>
      </c>
      <c r="H12" s="36">
        <v>2584.35</v>
      </c>
      <c r="I12" s="36">
        <v>12921.75</v>
      </c>
      <c r="J12" s="36"/>
      <c r="K12" s="36"/>
      <c r="L12" s="36"/>
      <c r="M12" s="36"/>
      <c r="N12" s="36"/>
      <c r="O12" s="36"/>
      <c r="P12" s="36">
        <v>22397.7</v>
      </c>
      <c r="Q12" s="36">
        <f>F12+G12+H12+I12+J12+K12+N12+O12+P12+L12</f>
        <v>89590.8</v>
      </c>
      <c r="R12" s="36">
        <v>895.91</v>
      </c>
      <c r="S12" s="36">
        <v>40000</v>
      </c>
      <c r="T12" s="36">
        <v>16126.34</v>
      </c>
      <c r="U12" s="36">
        <v>1343.86</v>
      </c>
      <c r="V12" s="36">
        <f>R12+S12+T12+U12</f>
        <v>58366.11</v>
      </c>
      <c r="W12" s="36">
        <f>Q12-V12</f>
        <v>31224.690000000002</v>
      </c>
    </row>
    <row r="13" spans="1:24" s="21" customFormat="1" ht="51" customHeight="1" x14ac:dyDescent="0.2">
      <c r="A13" s="32">
        <v>2</v>
      </c>
      <c r="B13" s="33">
        <v>66</v>
      </c>
      <c r="C13" s="34" t="s">
        <v>23</v>
      </c>
      <c r="D13" s="34" t="s">
        <v>24</v>
      </c>
      <c r="E13" s="35">
        <v>20</v>
      </c>
      <c r="F13" s="36">
        <v>30150</v>
      </c>
      <c r="G13" s="36">
        <v>9045</v>
      </c>
      <c r="H13" s="36">
        <v>3015</v>
      </c>
      <c r="I13" s="36">
        <v>15075</v>
      </c>
      <c r="J13" s="36"/>
      <c r="K13" s="36"/>
      <c r="L13" s="36"/>
      <c r="M13" s="36"/>
      <c r="N13" s="36"/>
      <c r="O13" s="36"/>
      <c r="P13" s="36"/>
      <c r="Q13" s="36">
        <f t="shared" ref="Q13:Q16" si="0">F13+G13+H13+I13+J13+K13+N13+O13+P13</f>
        <v>57285</v>
      </c>
      <c r="R13" s="36">
        <v>572.85</v>
      </c>
      <c r="S13" s="36">
        <v>18000</v>
      </c>
      <c r="T13" s="36">
        <v>10311.299999999999</v>
      </c>
      <c r="U13" s="36">
        <v>859.28</v>
      </c>
      <c r="V13" s="36">
        <f t="shared" ref="V13:V16" si="1">R13+S13+T13+U13</f>
        <v>29743.429999999997</v>
      </c>
      <c r="W13" s="36">
        <f>Q13-V13</f>
        <v>27541.570000000003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25</v>
      </c>
      <c r="D14" s="34" t="s">
        <v>26</v>
      </c>
      <c r="E14" s="35">
        <v>13</v>
      </c>
      <c r="F14" s="36">
        <v>17498</v>
      </c>
      <c r="G14" s="36">
        <v>5249.4</v>
      </c>
      <c r="H14" s="36"/>
      <c r="I14" s="36">
        <v>8749</v>
      </c>
      <c r="J14" s="36"/>
      <c r="K14" s="36"/>
      <c r="L14" s="36"/>
      <c r="M14" s="36"/>
      <c r="N14" s="36"/>
      <c r="O14" s="36"/>
      <c r="P14" s="36">
        <v>12114</v>
      </c>
      <c r="Q14" s="36">
        <f t="shared" si="0"/>
        <v>43610.400000000001</v>
      </c>
      <c r="R14" s="36">
        <v>436.1</v>
      </c>
      <c r="S14" s="36">
        <v>15000</v>
      </c>
      <c r="T14" s="36">
        <v>7849.87</v>
      </c>
      <c r="U14" s="36">
        <v>654.16</v>
      </c>
      <c r="V14" s="36">
        <f t="shared" si="1"/>
        <v>23940.13</v>
      </c>
      <c r="W14" s="36">
        <f>Q14-V14</f>
        <v>19670.27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27</v>
      </c>
      <c r="D15" s="34" t="s">
        <v>26</v>
      </c>
      <c r="E15" s="35">
        <v>20</v>
      </c>
      <c r="F15" s="36">
        <v>26920</v>
      </c>
      <c r="G15" s="36">
        <v>8076</v>
      </c>
      <c r="H15" s="36"/>
      <c r="I15" s="36">
        <v>13460</v>
      </c>
      <c r="J15" s="36"/>
      <c r="K15" s="36"/>
      <c r="L15" s="36"/>
      <c r="M15" s="36"/>
      <c r="N15" s="36"/>
      <c r="O15" s="36"/>
      <c r="P15" s="36"/>
      <c r="Q15" s="36">
        <f>F15+G15+H15+I15+J15+K15+L15+M15+N15+O15+P15</f>
        <v>48456</v>
      </c>
      <c r="R15" s="36">
        <v>484.56</v>
      </c>
      <c r="S15" s="36">
        <v>15000</v>
      </c>
      <c r="T15" s="36">
        <v>8722.08</v>
      </c>
      <c r="U15" s="36">
        <v>726.84</v>
      </c>
      <c r="V15" s="36">
        <f t="shared" si="1"/>
        <v>24933.48</v>
      </c>
      <c r="W15" s="36">
        <f>Q15-V15</f>
        <v>23522.52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28</v>
      </c>
      <c r="D16" s="34" t="s">
        <v>29</v>
      </c>
      <c r="E16" s="35">
        <v>12</v>
      </c>
      <c r="F16" s="36">
        <v>12921.6</v>
      </c>
      <c r="G16" s="36"/>
      <c r="H16" s="36"/>
      <c r="I16" s="36">
        <v>3876.48</v>
      </c>
      <c r="J16" s="36">
        <v>420</v>
      </c>
      <c r="K16" s="36">
        <v>3876.48</v>
      </c>
      <c r="L16" s="36"/>
      <c r="M16" s="36"/>
      <c r="N16" s="36">
        <v>11239.34</v>
      </c>
      <c r="O16" s="36"/>
      <c r="P16" s="36"/>
      <c r="Q16" s="36">
        <f>F16+G16+H16+I16+J16+K16+N16+O16+P16+L16</f>
        <v>32333.9</v>
      </c>
      <c r="R16" s="36">
        <v>323.33999999999997</v>
      </c>
      <c r="S16" s="36">
        <v>12000</v>
      </c>
      <c r="T16" s="36">
        <v>5820.1</v>
      </c>
      <c r="U16" s="36">
        <v>485.01</v>
      </c>
      <c r="V16" s="36">
        <f t="shared" si="1"/>
        <v>18628.45</v>
      </c>
      <c r="W16" s="36">
        <f>Q16-V16</f>
        <v>13705.45</v>
      </c>
    </row>
    <row r="17" spans="1:24" ht="38.450000000000003" customHeight="1" thickBot="1" x14ac:dyDescent="0.25">
      <c r="A17" s="27"/>
      <c r="B17" s="28"/>
      <c r="C17" s="40" t="s">
        <v>17</v>
      </c>
      <c r="D17" s="41"/>
      <c r="E17" s="37"/>
      <c r="F17" s="38">
        <f>F12+F13+F14+F15+F16</f>
        <v>113333.1</v>
      </c>
      <c r="G17" s="38">
        <f t="shared" ref="G17:W17" si="2">G12+G13+G14+G15+G16</f>
        <v>48213.9</v>
      </c>
      <c r="H17" s="38">
        <f t="shared" si="2"/>
        <v>5599.35</v>
      </c>
      <c r="I17" s="38">
        <f t="shared" si="2"/>
        <v>54082.23</v>
      </c>
      <c r="J17" s="38">
        <f t="shared" si="2"/>
        <v>420</v>
      </c>
      <c r="K17" s="38">
        <f t="shared" si="2"/>
        <v>3876.48</v>
      </c>
      <c r="L17" s="38">
        <f t="shared" si="2"/>
        <v>0</v>
      </c>
      <c r="M17" s="38">
        <f t="shared" si="2"/>
        <v>0</v>
      </c>
      <c r="N17" s="38">
        <f t="shared" si="2"/>
        <v>11239.34</v>
      </c>
      <c r="O17" s="38">
        <f t="shared" si="2"/>
        <v>0</v>
      </c>
      <c r="P17" s="38">
        <f t="shared" si="2"/>
        <v>34511.699999999997</v>
      </c>
      <c r="Q17" s="38">
        <f t="shared" si="2"/>
        <v>271276.09999999998</v>
      </c>
      <c r="R17" s="38">
        <f t="shared" si="2"/>
        <v>2712.76</v>
      </c>
      <c r="S17" s="38">
        <f t="shared" si="2"/>
        <v>100000</v>
      </c>
      <c r="T17" s="38">
        <f t="shared" si="2"/>
        <v>48829.69</v>
      </c>
      <c r="U17" s="38">
        <f t="shared" si="2"/>
        <v>4069.1499999999996</v>
      </c>
      <c r="V17" s="38">
        <f t="shared" si="2"/>
        <v>155611.6</v>
      </c>
      <c r="W17" s="38">
        <f t="shared" si="2"/>
        <v>115664.50000000001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