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<sst xmlns="http://schemas.openxmlformats.org/spreadsheetml/2006/main" count="53" uniqueCount="39">
  <si>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</si>
  <si>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</si>
  <si>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</si>
  <si>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</si>
  <si>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</si>
  <si>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</si>
  <si>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</si>
  <si>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</si>
  <si>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</si>
  <si>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</si>
  <si>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</si>
  <si>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</si>
  <si>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</si>
  <si>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</si>
  <si>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</si>
  <si>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</si>
  <si>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</si>
  <si>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</si>
  <si>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</si>
  <si>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</si>
  <si>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</si>
  <si>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</si>
  <si>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</si>
  <si>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</si>
  <si>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</si>
  <si>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</si>
  <si>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</si>
  <si>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</si>
  <si>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</si>
  <si>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</si>
  <si>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</si>
  <si>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</si>
  <si>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</si>
  <si>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</si>
  <si>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</si>
  <si>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</si>
  <si>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</si>
  <si>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Березень 2025</t>
  </si>
  <si>
    <t>Березень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</si>
</sst>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0" zoomScaleNormal="100" zoomScaleSheetLayoutView="100" workbookViewId="0">
      <selection activeCell="P16" sqref="P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21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0</v>
      </c>
      <c r="S12" s="36">
        <v>40000</v>
      </c>
      <c r="T12" s="36">
        <v>16126.34</v>
      </c>
      <c r="U12" s="36">
        <v>4479.54</v>
      </c>
      <c r="V12" s="36">
        <f>R12+S12+T12+U12</f>
        <v>60605.88</v>
      </c>
      <c r="W12" s="36">
        <f>Q12-V12</f>
        <v>28984.920000000006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10</v>
      </c>
      <c r="F13" s="36">
        <v>14357.14</v>
      </c>
      <c r="G13" s="36"/>
      <c r="H13" s="36">
        <v>1435.71</v>
      </c>
      <c r="I13" s="36">
        <v>7178.57</v>
      </c>
      <c r="J13" s="36"/>
      <c r="K13" s="36"/>
      <c r="L13" s="36"/>
      <c r="M13" s="36"/>
      <c r="N13" s="36">
        <v>25651.95</v>
      </c>
      <c r="O13" s="36">
        <v>53141.99</v>
      </c>
      <c r="P13" s="36"/>
      <c r="Q13" s="36">
        <f t="shared" ref="Q13:Q16" si="0">F13+G13+H13+I13+J13+K13+N13+O13+P13</f>
        <v>101765.35999999999</v>
      </c>
      <c r="R13" s="36">
        <v>454</v>
      </c>
      <c r="S13" s="36">
        <v>77905.33</v>
      </c>
      <c r="T13" s="36">
        <v>18317.759999999998</v>
      </c>
      <c r="U13" s="36">
        <v>5088.2700000000004</v>
      </c>
      <c r="V13" s="36">
        <f t="shared" ref="V13:V16" si="1">R13+S13+T13+U13</f>
        <v>101765.36</v>
      </c>
      <c r="W13" s="36">
        <f>Q13-V13</f>
        <v>0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21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15000</v>
      </c>
      <c r="T14" s="36">
        <v>7268.4</v>
      </c>
      <c r="U14" s="36">
        <v>2019</v>
      </c>
      <c r="V14" s="36">
        <f t="shared" si="1"/>
        <v>24691.199999999997</v>
      </c>
      <c r="W14" s="36">
        <f>Q14-V14</f>
        <v>15688.800000000003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21</v>
      </c>
      <c r="F15" s="36">
        <v>26920</v>
      </c>
      <c r="G15" s="36"/>
      <c r="H15" s="36"/>
      <c r="I15" s="36">
        <v>13460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40380</v>
      </c>
      <c r="R15" s="36">
        <v>403.8</v>
      </c>
      <c r="S15" s="36">
        <v>15000</v>
      </c>
      <c r="T15" s="36">
        <v>7268.4</v>
      </c>
      <c r="U15" s="36">
        <v>2019</v>
      </c>
      <c r="V15" s="36">
        <f t="shared" si="1"/>
        <v>24691.199999999997</v>
      </c>
      <c r="W15" s="36">
        <f>Q15-V15</f>
        <v>15688.800000000003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14</v>
      </c>
      <c r="F16" s="36">
        <v>14357.33</v>
      </c>
      <c r="G16" s="36"/>
      <c r="H16" s="36"/>
      <c r="I16" s="36">
        <v>4307.2</v>
      </c>
      <c r="J16" s="36">
        <v>466.67</v>
      </c>
      <c r="K16" s="36"/>
      <c r="L16" s="36"/>
      <c r="M16" s="36"/>
      <c r="N16" s="36">
        <v>9215.64</v>
      </c>
      <c r="O16" s="36"/>
      <c r="P16" s="36"/>
      <c r="Q16" s="36">
        <f>F16+G16+H16+I16+J16+K16+N16+O16+P16+L16</f>
        <v>28346.839999999997</v>
      </c>
      <c r="R16" s="36">
        <v>283.47000000000003</v>
      </c>
      <c r="S16" s="36">
        <v>10000</v>
      </c>
      <c r="T16" s="36">
        <v>5102.43</v>
      </c>
      <c r="U16" s="36">
        <v>1417.34</v>
      </c>
      <c r="V16" s="36">
        <f t="shared" si="1"/>
        <v>16803.239999999998</v>
      </c>
      <c r="W16" s="36">
        <f>Q16-V16</f>
        <v>11543.599999999999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117012.47</v>
      </c>
      <c r="G17" s="38">
        <f t="shared" ref="G17:W17" si="2">G12+G13+G14+G15+G16</f>
        <v>34458</v>
      </c>
      <c r="H17" s="38">
        <f t="shared" si="2"/>
        <v>4881.51</v>
      </c>
      <c r="I17" s="38">
        <f t="shared" si="2"/>
        <v>55634.77</v>
      </c>
      <c r="J17" s="38">
        <f t="shared" si="2"/>
        <v>466.67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34867.589999999997</v>
      </c>
      <c r="O17" s="38">
        <f t="shared" si="2"/>
        <v>53141.99</v>
      </c>
      <c r="P17" s="38">
        <f t="shared" si="2"/>
        <v>0</v>
      </c>
      <c r="Q17" s="38">
        <f t="shared" si="2"/>
        <v>300463</v>
      </c>
      <c r="R17" s="38">
        <f t="shared" si="2"/>
        <v>1545.07</v>
      </c>
      <c r="S17" s="38">
        <f t="shared" si="2"/>
        <v>157905.33000000002</v>
      </c>
      <c r="T17" s="38">
        <f t="shared" si="2"/>
        <v>54083.33</v>
      </c>
      <c r="U17" s="38">
        <f t="shared" si="2"/>
        <v>15023.150000000001</v>
      </c>
      <c r="V17" s="38">
        <f t="shared" si="2"/>
        <v>228556.88</v>
      </c>
      <c r="W17" s="38">
        <f t="shared" si="2"/>
        <v>71906.12000000001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