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U13" i="4" s="1"/>
  <c r="R12" i="4"/>
  <c r="S12" i="4"/>
  <c r="P12" i="4"/>
  <c r="U12" i="4" s="1"/>
  <c r="T13" i="4" l="1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<sst xmlns="http://schemas.openxmlformats.org/spreadsheetml/2006/main" count="45" uniqueCount="32">
  <si>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</si>
  <si>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</si>
  <si>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</si>
  <si>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</si>
  <si>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</si>
  <si>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</si>
  <si>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</si>
  <si>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</si>
  <si>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</si>
  <si>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</si>
  <si>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</si>
  <si>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</si>
  <si>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</si>
  <si>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</si>
  <si>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</si>
  <si>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</si>
  <si>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</si>
  <si>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</si>
  <si>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</si>
  <si>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</si>
  <si>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</si>
  <si>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</si>
  <si>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</si>
  <si>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</si>
  <si>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</si>
  <si>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</si>
  <si>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</si>
  <si>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</si>
  <si>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</si>
  <si>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</si>
  <si>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ЛЮТИЙ 2022</t>
  </si>
  <si>
    <t>ЛЮТИЙ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</si>
</sst>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3" zoomScaleNormal="100" zoomScaleSheetLayoutView="100" workbookViewId="0">
      <selection activeCell="K13" sqref="K13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20</v>
      </c>
      <c r="F12" s="36">
        <v>8700</v>
      </c>
      <c r="G12" s="36"/>
      <c r="H12" s="36"/>
      <c r="I12" s="36">
        <v>4350</v>
      </c>
      <c r="J12" s="36">
        <v>600</v>
      </c>
      <c r="K12" s="36"/>
      <c r="L12" s="36"/>
      <c r="M12" s="36"/>
      <c r="N12" s="36">
        <v>549.61</v>
      </c>
      <c r="O12" s="36">
        <f>N12+M12+L12+K12+J12+I12+H12+G12+F12</f>
        <v>14199.61</v>
      </c>
      <c r="P12" s="36">
        <f>O12*0.01</f>
        <v>141.99610000000001</v>
      </c>
      <c r="Q12" s="36">
        <v>5000</v>
      </c>
      <c r="R12" s="36">
        <f>O12*0.18</f>
        <v>2555.9297999999999</v>
      </c>
      <c r="S12" s="36">
        <f>O12*0.015</f>
        <v>212.99414999999999</v>
      </c>
      <c r="T12" s="36">
        <f>S12+R12+Q12+P12</f>
        <v>7910.9200500000006</v>
      </c>
      <c r="U12" s="36">
        <f>O12-P12-Q12-R12-S12</f>
        <v>6288.68995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20</v>
      </c>
      <c r="F13" s="36">
        <v>7000</v>
      </c>
      <c r="G13" s="36"/>
      <c r="H13" s="36"/>
      <c r="I13" s="36">
        <v>3500</v>
      </c>
      <c r="J13" s="36">
        <v>700</v>
      </c>
      <c r="K13" s="36"/>
      <c r="L13" s="36"/>
      <c r="M13" s="36"/>
      <c r="N13" s="36">
        <v>239.18</v>
      </c>
      <c r="O13" s="36">
        <f>N13+M13+L13+K13+J13+I13+H13+G13+F13</f>
        <v>11439.18</v>
      </c>
      <c r="P13" s="36">
        <f>O13*0.01</f>
        <v>114.3918</v>
      </c>
      <c r="Q13" s="36">
        <v>3000</v>
      </c>
      <c r="R13" s="36">
        <f>O13*0.18</f>
        <v>2059.0524</v>
      </c>
      <c r="S13" s="36">
        <f>O13*0.015</f>
        <v>171.58769999999998</v>
      </c>
      <c r="T13" s="36">
        <f>S13+R13+Q13+P13</f>
        <v>5345.0319000000009</v>
      </c>
      <c r="U13" s="36">
        <f>O13-P13-Q13-R13-S13</f>
        <v>6094.1481000000003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15700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7850</v>
      </c>
      <c r="J17" s="38">
        <f t="shared" si="0"/>
        <v>1300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788.79</v>
      </c>
      <c r="O17" s="38">
        <f t="shared" si="0"/>
        <v>25638.79</v>
      </c>
      <c r="P17" s="38">
        <f t="shared" si="0"/>
        <v>256.3879</v>
      </c>
      <c r="Q17" s="38">
        <f t="shared" si="0"/>
        <v>8000</v>
      </c>
      <c r="R17" s="38">
        <f t="shared" si="0"/>
        <v>4614.9822000000004</v>
      </c>
      <c r="S17" s="38">
        <f t="shared" si="0"/>
        <v>384.58184999999997</v>
      </c>
      <c r="T17" s="38">
        <f t="shared" si="0"/>
        <v>13255.951950000002</v>
      </c>
      <c r="U17" s="38">
        <f t="shared" si="0"/>
        <v>12382.83805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