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N17" i="4"/>
  <c r="O17"/>
  <c r="Q13"/>
  <c r="Q14"/>
  <c r="Q15"/>
  <c r="Q16"/>
  <c r="Q12"/>
  <c r="V13"/>
  <c r="V14"/>
  <c r="V15"/>
  <c r="V16"/>
  <c r="V12"/>
  <c r="U17"/>
  <c r="Q17" l="1"/>
  <c r="G17"/>
  <c r="H17"/>
  <c r="I17"/>
  <c r="J17"/>
  <c r="K17"/>
  <c r="L17"/>
  <c r="M17"/>
  <c r="P17"/>
  <c r="R17"/>
  <c r="S17"/>
  <c r="T17"/>
  <c r="F17"/>
  <c r="W15" l="1"/>
  <c r="W13"/>
  <c r="W14"/>
  <c r="W12"/>
  <c r="V17"/>
  <c r="W16"/>
  <c r="W17" l="1"/>
</calcChain>
</file>

<file path=xl/sharedStrings.xml><?xml version="1.0" encoding="utf-8"?>
<sst xmlns="http://schemas.openxmlformats.org/spreadsheetml/2006/main" count="53" uniqueCount="39">
  <si>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</si>
  <si>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</si>
  <si>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</si>
  <si>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</si>
  <si>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</si>
  <si>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</si>
  <si>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</si>
  <si>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</si>
  <si>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</si>
  <si>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</si>
  <si>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</si>
  <si>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</si>
  <si>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</si>
  <si>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</si>
  <si>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</si>
  <si>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</si>
  <si>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</si>
  <si>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</si>
  <si>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</si>
  <si>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</si>
  <si>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</si>
  <si>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</si>
  <si>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</si>
  <si>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</si>
  <si>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</si>
  <si>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</si>
  <si>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</si>
  <si>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</si>
  <si>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</si>
  <si>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</si>
  <si>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</si>
  <si>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</si>
  <si>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</si>
  <si>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</si>
  <si>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</si>
  <si>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ГРУДЕНЬ 2022</t>
  </si>
  <si>
    <t>Грудень 2022 р.</t>
  </si>
  <si>
    <t>Лікарняні за рахунок установи</t>
  </si>
  <si>
    <t>Лікарняні за рахунок Фонду соціального страхування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</si>
</sst>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showGridLines="0" tabSelected="1" view="pageBreakPreview" topLeftCell="G4" zoomScaleNormal="100" zoomScaleSheetLayoutView="100" workbookViewId="0">
      <selection activeCell="U17" sqref="U17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5" width="14.85546875" customWidth="1"/>
    <col min="16" max="17" width="12.28515625" customWidth="1"/>
    <col min="18" max="18" width="7.28515625" customWidth="1"/>
    <col min="19" max="19" width="8.5703125" customWidth="1"/>
    <col min="20" max="20" width="11.28515625" customWidth="1"/>
    <col min="21" max="21" width="11.42578125" customWidth="1"/>
    <col min="22" max="22" width="11.28515625" customWidth="1"/>
    <col min="23" max="23" width="11" customWidth="1"/>
  </cols>
  <sheetData>
    <row r="1" spans="1:24" ht="13.15" customHeight="1">
      <c r="A1" s="4"/>
      <c r="B1" s="4"/>
      <c r="C1" s="5">
        <v>1</v>
      </c>
      <c r="D1" s="5"/>
      <c r="E1" s="6"/>
      <c r="F1" s="6"/>
    </row>
    <row r="2" spans="1:24" ht="17.45" customHeight="1">
      <c r="A2" s="29" t="s">
        <v>21</v>
      </c>
      <c r="B2" s="29"/>
      <c r="C2" s="30"/>
      <c r="D2" s="30"/>
      <c r="E2" s="25"/>
      <c r="F2" s="25"/>
      <c r="G2" s="23"/>
    </row>
    <row r="3" spans="1:24" ht="13.15" customHeight="1">
      <c r="A3" s="39">
        <v>23806257</v>
      </c>
      <c r="B3" s="39"/>
      <c r="C3" s="39"/>
      <c r="D3" s="8"/>
      <c r="E3" s="3"/>
      <c r="F3" s="3"/>
    </row>
    <row r="4" spans="1:24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4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4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4" ht="13.15" customHeight="1">
      <c r="A7" s="24"/>
      <c r="B7" s="24"/>
      <c r="C7" s="24"/>
      <c r="D7" s="8"/>
      <c r="E7" s="3"/>
      <c r="F7" s="3"/>
    </row>
    <row r="8" spans="1:24" ht="13.15" customHeight="1" thickBot="1">
      <c r="A8" s="7"/>
      <c r="B8" s="7"/>
      <c r="C8" s="2"/>
      <c r="D8" s="2"/>
      <c r="E8" s="2"/>
      <c r="F8" s="2"/>
    </row>
    <row r="9" spans="1:24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37</v>
      </c>
      <c r="O9" s="12" t="s">
        <v>38</v>
      </c>
      <c r="P9" s="12" t="s">
        <v>8</v>
      </c>
      <c r="Q9" s="12" t="s">
        <v>3</v>
      </c>
      <c r="R9" s="12" t="s">
        <v>7</v>
      </c>
      <c r="S9" s="12" t="s">
        <v>4</v>
      </c>
      <c r="T9" s="12" t="s">
        <v>5</v>
      </c>
      <c r="U9" s="12" t="s">
        <v>15</v>
      </c>
      <c r="V9" s="12" t="s">
        <v>6</v>
      </c>
      <c r="W9" s="11" t="s">
        <v>1</v>
      </c>
      <c r="X9" s="9"/>
    </row>
    <row r="10" spans="1:24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/>
      <c r="O10" s="16"/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 t="s">
        <v>2</v>
      </c>
      <c r="V10" s="16" t="s">
        <v>2</v>
      </c>
      <c r="W10" s="16"/>
      <c r="X10" s="9"/>
    </row>
    <row r="11" spans="1:24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1"/>
    </row>
    <row r="12" spans="1:24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22</v>
      </c>
      <c r="F12" s="36">
        <v>16480</v>
      </c>
      <c r="G12" s="36">
        <v>16480</v>
      </c>
      <c r="H12" s="36">
        <v>1648</v>
      </c>
      <c r="I12" s="36">
        <v>8240</v>
      </c>
      <c r="J12" s="36"/>
      <c r="K12" s="36"/>
      <c r="L12" s="36"/>
      <c r="M12" s="36"/>
      <c r="N12" s="36"/>
      <c r="O12" s="36"/>
      <c r="P12" s="36">
        <v>542.16999999999996</v>
      </c>
      <c r="Q12" s="36">
        <f>F12+G12+H12+I12+J12+K12+L12+M12+N12+O12+P12</f>
        <v>43390.17</v>
      </c>
      <c r="R12" s="36">
        <v>433.9</v>
      </c>
      <c r="S12" s="36">
        <v>20000</v>
      </c>
      <c r="T12" s="36">
        <v>7810.23</v>
      </c>
      <c r="U12" s="36">
        <v>650.85</v>
      </c>
      <c r="V12" s="36">
        <f>R12+S12+T12+U12</f>
        <v>28894.98</v>
      </c>
      <c r="W12" s="36">
        <f>Q12-V12</f>
        <v>14495.189999999999</v>
      </c>
    </row>
    <row r="13" spans="1:24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22</v>
      </c>
      <c r="F13" s="36">
        <v>14420</v>
      </c>
      <c r="G13" s="36">
        <v>14420</v>
      </c>
      <c r="H13" s="36">
        <v>1442</v>
      </c>
      <c r="I13" s="36">
        <v>7210</v>
      </c>
      <c r="J13" s="36"/>
      <c r="K13" s="36">
        <v>5047</v>
      </c>
      <c r="L13" s="36"/>
      <c r="M13" s="36"/>
      <c r="N13" s="36"/>
      <c r="O13" s="36"/>
      <c r="P13" s="36">
        <v>542.16999999999996</v>
      </c>
      <c r="Q13" s="36">
        <f t="shared" ref="Q13:Q16" si="0">F13+G13+H13+I13+J13+K13+L13+M13+N13+O13+P13</f>
        <v>43081.17</v>
      </c>
      <c r="R13" s="36">
        <v>430.81</v>
      </c>
      <c r="S13" s="36">
        <v>9000</v>
      </c>
      <c r="T13" s="36">
        <v>7754.61</v>
      </c>
      <c r="U13" s="36">
        <v>646.22</v>
      </c>
      <c r="V13" s="36">
        <f t="shared" ref="V13:V16" si="1">R13+S13+T13+U13</f>
        <v>17831.64</v>
      </c>
      <c r="W13" s="36">
        <f>Q13-V13</f>
        <v>25249.53</v>
      </c>
    </row>
    <row r="14" spans="1:24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17</v>
      </c>
      <c r="F14" s="36">
        <v>9948.86</v>
      </c>
      <c r="G14" s="36">
        <v>9948.86</v>
      </c>
      <c r="H14" s="36"/>
      <c r="I14" s="36">
        <v>4974.43</v>
      </c>
      <c r="J14" s="36"/>
      <c r="K14" s="36">
        <v>3482.1</v>
      </c>
      <c r="L14" s="36"/>
      <c r="M14" s="36"/>
      <c r="N14" s="36">
        <v>4278.75</v>
      </c>
      <c r="O14" s="36">
        <v>1711.5</v>
      </c>
      <c r="P14" s="36">
        <v>418.95</v>
      </c>
      <c r="Q14" s="36">
        <f t="shared" si="0"/>
        <v>34763.449999999997</v>
      </c>
      <c r="R14" s="36">
        <v>287.73</v>
      </c>
      <c r="S14" s="36">
        <v>8000</v>
      </c>
      <c r="T14" s="36">
        <v>6257.42</v>
      </c>
      <c r="U14" s="36">
        <v>521.45000000000005</v>
      </c>
      <c r="V14" s="36">
        <f t="shared" si="1"/>
        <v>15066.6</v>
      </c>
      <c r="W14" s="36">
        <f>Q14-V14</f>
        <v>19696.849999999999</v>
      </c>
    </row>
    <row r="15" spans="1:24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22</v>
      </c>
      <c r="F15" s="36">
        <v>12875</v>
      </c>
      <c r="G15" s="36">
        <v>12875</v>
      </c>
      <c r="H15" s="36"/>
      <c r="I15" s="36">
        <v>6437.5</v>
      </c>
      <c r="J15" s="36"/>
      <c r="K15" s="36">
        <v>4506.25</v>
      </c>
      <c r="L15" s="36"/>
      <c r="M15" s="36"/>
      <c r="N15" s="36"/>
      <c r="O15" s="36"/>
      <c r="P15" s="36">
        <v>542.16999999999996</v>
      </c>
      <c r="Q15" s="36">
        <f t="shared" si="0"/>
        <v>37235.919999999998</v>
      </c>
      <c r="R15" s="36">
        <v>372.36</v>
      </c>
      <c r="S15" s="36">
        <v>8000</v>
      </c>
      <c r="T15" s="36">
        <v>6702.47</v>
      </c>
      <c r="U15" s="36">
        <v>558.54</v>
      </c>
      <c r="V15" s="36">
        <f t="shared" si="1"/>
        <v>15633.370000000003</v>
      </c>
      <c r="W15" s="36">
        <f>Q15-V15</f>
        <v>21602.549999999996</v>
      </c>
    </row>
    <row r="16" spans="1:24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19</v>
      </c>
      <c r="F16" s="36">
        <v>8895.4500000000007</v>
      </c>
      <c r="G16" s="36">
        <v>7116.36</v>
      </c>
      <c r="H16" s="36"/>
      <c r="I16" s="36">
        <v>4447.7299999999996</v>
      </c>
      <c r="J16" s="36">
        <v>604.54999999999995</v>
      </c>
      <c r="K16" s="36">
        <v>3698.64</v>
      </c>
      <c r="L16" s="36">
        <v>1809.42</v>
      </c>
      <c r="M16" s="36">
        <v>20740.599999999999</v>
      </c>
      <c r="N16" s="36"/>
      <c r="O16" s="36"/>
      <c r="P16" s="36">
        <v>468.24</v>
      </c>
      <c r="Q16" s="36">
        <f t="shared" si="0"/>
        <v>47780.99</v>
      </c>
      <c r="R16" s="36">
        <v>477.81</v>
      </c>
      <c r="S16" s="36">
        <v>23356.01</v>
      </c>
      <c r="T16" s="36">
        <v>8600.58</v>
      </c>
      <c r="U16" s="36">
        <v>716.71</v>
      </c>
      <c r="V16" s="36">
        <f t="shared" si="1"/>
        <v>33151.11</v>
      </c>
      <c r="W16" s="36">
        <f>Q16-V16</f>
        <v>14629.879999999997</v>
      </c>
    </row>
    <row r="17" spans="1:24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62619.31</v>
      </c>
      <c r="G17" s="38">
        <f t="shared" ref="G17:W17" si="2">G12+G13+G14+G15+G16</f>
        <v>60840.22</v>
      </c>
      <c r="H17" s="38">
        <f t="shared" si="2"/>
        <v>3090</v>
      </c>
      <c r="I17" s="38">
        <f t="shared" si="2"/>
        <v>31309.66</v>
      </c>
      <c r="J17" s="38">
        <f t="shared" si="2"/>
        <v>604.54999999999995</v>
      </c>
      <c r="K17" s="38">
        <f t="shared" si="2"/>
        <v>16733.990000000002</v>
      </c>
      <c r="L17" s="38">
        <f t="shared" si="2"/>
        <v>1809.42</v>
      </c>
      <c r="M17" s="38">
        <f t="shared" si="2"/>
        <v>20740.599999999999</v>
      </c>
      <c r="N17" s="38">
        <f t="shared" si="2"/>
        <v>4278.75</v>
      </c>
      <c r="O17" s="38">
        <f t="shared" si="2"/>
        <v>1711.5</v>
      </c>
      <c r="P17" s="38">
        <f t="shared" si="2"/>
        <v>2513.6999999999998</v>
      </c>
      <c r="Q17" s="38">
        <f t="shared" si="2"/>
        <v>206251.69999999998</v>
      </c>
      <c r="R17" s="38">
        <f t="shared" si="2"/>
        <v>2002.6100000000001</v>
      </c>
      <c r="S17" s="38">
        <f t="shared" si="2"/>
        <v>68356.009999999995</v>
      </c>
      <c r="T17" s="38">
        <f t="shared" si="2"/>
        <v>37125.310000000005</v>
      </c>
      <c r="U17" s="38">
        <f t="shared" si="2"/>
        <v>3093.7700000000004</v>
      </c>
      <c r="V17" s="38">
        <f t="shared" si="2"/>
        <v>110577.7</v>
      </c>
      <c r="W17" s="38">
        <f t="shared" si="2"/>
        <v>95674</v>
      </c>
      <c r="X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2023-03-08T13:46:01Z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