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45621"/>
</workbook>
</file>

<file path=xl/calcChain.xml><?xml version="1.0" encoding="utf-8"?>
<calcChain xmlns="http://schemas.openxmlformats.org/spreadsheetml/2006/main">
  <c r="O13" i="4" l="1"/>
  <c r="O12" i="4"/>
  <c r="R13" i="4" l="1"/>
  <c r="S13" i="4"/>
  <c r="P13" i="4"/>
  <c r="R12" i="4"/>
  <c r="S12" i="4"/>
  <c r="P12" i="4"/>
  <c r="U13" i="4" l="1"/>
  <c r="U12" i="4"/>
  <c r="T13" i="4"/>
  <c r="T12" i="4"/>
  <c r="S17" i="4"/>
  <c r="G17" i="4"/>
  <c r="H17" i="4"/>
  <c r="I17" i="4"/>
  <c r="J17" i="4"/>
  <c r="K17" i="4"/>
  <c r="L17" i="4"/>
  <c r="M17" i="4"/>
  <c r="N17" i="4"/>
  <c r="P17" i="4"/>
  <c r="Q17" i="4"/>
  <c r="R17" i="4"/>
  <c r="F17" i="4"/>
  <c r="T17" i="4" l="1"/>
  <c r="O17" i="4"/>
  <c r="U17" i="4" l="1"/>
</calcChain>
</file>

<file path=xl/sharedStrings.xml><?xml version="1.0" encoding="utf-8"?>
<sst xmlns="http://schemas.openxmlformats.org/spreadsheetml/2006/main" count="45" uniqueCount="32">
  <si>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</si>
  <si>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</si>
  <si>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</si>
  <si>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</si>
  <si>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</si>
  <si>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</si>
  <si>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</si>
  <si>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</si>
  <si>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</si>
  <si>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</si>
  <si>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</si>
  <si>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</si>
  <si>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</si>
  <si>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</si>
  <si>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</si>
  <si>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</si>
  <si>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</si>
  <si>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</si>
  <si>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</si>
  <si>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</si>
  <si>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</si>
  <si>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</si>
  <si>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</si>
  <si>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</si>
  <si>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</si>
  <si>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>Гранда Ольга Миколаївна</t>
  </si>
  <si>
    <t>Корженко Надія  Степанівна</t>
  </si>
  <si>
    <t xml:space="preserve">Управління соціально-економічного розвитку Коломийської районної державної адміністрації </t>
  </si>
  <si>
    <t>Начальник управління</t>
  </si>
  <si>
    <t>Заступник начальника управління - начальник відділу економічного та агропромислового розвитку</t>
  </si>
  <si>
    <t>ВЕРЕСЕНЬ 2022 р.</t>
  </si>
  <si>
    <t xml:space="preserve">       ЖОВТЕНЬ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</si>
</sst>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/>
    <xf numFmtId="0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tabSelected="1" view="pageBreakPreview" topLeftCell="G1" zoomScaleNormal="100" zoomScaleSheetLayoutView="100" workbookViewId="0">
      <selection activeCell="T14" sqref="T14"/>
    </sheetView>
  </sheetViews>
  <sheetFormatPr defaultRowHeight="13.15" customHeight="1" x14ac:dyDescent="0.2"/>
  <cols>
    <col min="1" max="2" width="4.28515625" customWidth="1"/>
    <col min="3" max="3" width="23.4257812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 x14ac:dyDescent="0.2">
      <c r="A1" s="4"/>
      <c r="B1" s="4"/>
      <c r="C1" s="5">
        <v>1</v>
      </c>
      <c r="D1" s="5"/>
      <c r="E1" s="6"/>
      <c r="F1" s="6"/>
    </row>
    <row r="2" spans="1:22" ht="17.45" customHeight="1" x14ac:dyDescent="0.2">
      <c r="A2" s="29" t="s">
        <v>27</v>
      </c>
      <c r="B2" s="29"/>
      <c r="C2" s="30"/>
      <c r="D2" s="30"/>
      <c r="E2" s="25"/>
      <c r="F2" s="25"/>
      <c r="G2" s="23"/>
    </row>
    <row r="3" spans="1:22" ht="13.15" customHeight="1" x14ac:dyDescent="0.2">
      <c r="A3" s="41">
        <v>2737182</v>
      </c>
      <c r="B3" s="41"/>
      <c r="C3" s="41"/>
      <c r="D3" s="8"/>
      <c r="E3" s="3"/>
      <c r="F3" s="3"/>
    </row>
    <row r="4" spans="1:22" ht="16.899999999999999" customHeight="1" x14ac:dyDescent="0.25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 x14ac:dyDescent="0.25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 x14ac:dyDescent="0.25">
      <c r="A6" s="24"/>
      <c r="B6" s="24"/>
      <c r="C6" s="24"/>
      <c r="D6" s="8"/>
      <c r="E6" s="3"/>
      <c r="F6" s="3"/>
      <c r="I6" s="31" t="s">
        <v>31</v>
      </c>
      <c r="J6" s="31"/>
      <c r="K6" s="31"/>
      <c r="L6" s="31"/>
    </row>
    <row r="7" spans="1:22" ht="13.15" customHeight="1" x14ac:dyDescent="0.2">
      <c r="A7" s="24"/>
      <c r="B7" s="24"/>
      <c r="C7" s="24"/>
      <c r="D7" s="8"/>
      <c r="E7" s="3"/>
      <c r="F7" s="3"/>
    </row>
    <row r="8" spans="1:22" ht="13.15" customHeight="1" thickBot="1" x14ac:dyDescent="0.25">
      <c r="A8" s="7"/>
      <c r="B8" s="7"/>
      <c r="C8" s="2"/>
      <c r="D8" s="2"/>
      <c r="E8" s="2"/>
      <c r="F8" s="2"/>
    </row>
    <row r="9" spans="1:22" ht="64.5" customHeight="1" x14ac:dyDescent="0.2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24</v>
      </c>
      <c r="K9" s="12" t="s">
        <v>23</v>
      </c>
      <c r="L9" s="12" t="s">
        <v>21</v>
      </c>
      <c r="M9" s="12" t="s">
        <v>22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 x14ac:dyDescent="0.25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 x14ac:dyDescent="0.25">
      <c r="A11" s="18"/>
      <c r="B11" s="22"/>
      <c r="C11" s="19" t="s">
        <v>30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 x14ac:dyDescent="0.2">
      <c r="A12" s="32">
        <v>1</v>
      </c>
      <c r="B12" s="33"/>
      <c r="C12" s="39" t="s">
        <v>25</v>
      </c>
      <c r="D12" s="34" t="s">
        <v>28</v>
      </c>
      <c r="E12" s="40">
        <v>20</v>
      </c>
      <c r="F12" s="36">
        <v>8285.7099999999991</v>
      </c>
      <c r="G12" s="36">
        <v>4142.8599999999997</v>
      </c>
      <c r="H12" s="36"/>
      <c r="I12" s="36">
        <v>4142.8599999999997</v>
      </c>
      <c r="J12" s="36">
        <v>671.43</v>
      </c>
      <c r="K12" s="36"/>
      <c r="L12" s="36"/>
      <c r="M12" s="36"/>
      <c r="N12" s="36">
        <v>396.19</v>
      </c>
      <c r="O12" s="36">
        <f>N12+M12+L12+K12+J12+I12+H12+G12+F12</f>
        <v>17639.05</v>
      </c>
      <c r="P12" s="36">
        <f>O12*0.01</f>
        <v>176.3905</v>
      </c>
      <c r="Q12" s="36">
        <v>6000</v>
      </c>
      <c r="R12" s="36">
        <f>O12*0.18</f>
        <v>3175.0289999999995</v>
      </c>
      <c r="S12" s="36">
        <f>O12*0.015</f>
        <v>264.58574999999996</v>
      </c>
      <c r="T12" s="36">
        <f>S12+R12+Q12+P12</f>
        <v>9616.0052500000002</v>
      </c>
      <c r="U12" s="36">
        <f>O12-P12-Q12-R12-S12</f>
        <v>8023.0447499999991</v>
      </c>
    </row>
    <row r="13" spans="1:22" s="21" customFormat="1" ht="91.5" customHeight="1" x14ac:dyDescent="0.2">
      <c r="A13" s="32">
        <v>2</v>
      </c>
      <c r="B13" s="33"/>
      <c r="C13" s="39" t="s">
        <v>26</v>
      </c>
      <c r="D13" s="34" t="s">
        <v>29</v>
      </c>
      <c r="E13" s="40">
        <v>21</v>
      </c>
      <c r="F13" s="36">
        <v>7000</v>
      </c>
      <c r="G13" s="36">
        <v>3500</v>
      </c>
      <c r="H13" s="36"/>
      <c r="I13" s="36">
        <v>3500</v>
      </c>
      <c r="J13" s="36">
        <v>800</v>
      </c>
      <c r="K13" s="36"/>
      <c r="L13" s="36"/>
      <c r="M13" s="36"/>
      <c r="N13" s="36">
        <v>416</v>
      </c>
      <c r="O13" s="36">
        <f>N13+M13+L13+K13+J13+I13+H13+G13+F13</f>
        <v>15216</v>
      </c>
      <c r="P13" s="36">
        <f>O13*0.01</f>
        <v>152.16</v>
      </c>
      <c r="Q13" s="36">
        <v>4000</v>
      </c>
      <c r="R13" s="36">
        <f>O13*0.18</f>
        <v>2738.88</v>
      </c>
      <c r="S13" s="36">
        <f>O13*0.015</f>
        <v>228.23999999999998</v>
      </c>
      <c r="T13" s="36">
        <f>S13+R13+Q13+P13</f>
        <v>7119.28</v>
      </c>
      <c r="U13" s="36">
        <f>O13-P13-Q13-R13-S13</f>
        <v>8096.7199999999993</v>
      </c>
    </row>
    <row r="14" spans="1:22" s="21" customFormat="1" ht="52.15" customHeight="1" x14ac:dyDescent="0.2">
      <c r="A14" s="32"/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2" s="21" customFormat="1" ht="52.15" customHeight="1" x14ac:dyDescent="0.2">
      <c r="A15" s="32"/>
      <c r="B15" s="33"/>
      <c r="C15" s="34"/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2" s="21" customFormat="1" ht="52.9" customHeight="1" thickBot="1" x14ac:dyDescent="0.25">
      <c r="A16" s="32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2" ht="38.450000000000003" customHeight="1" thickBot="1" x14ac:dyDescent="0.25">
      <c r="A17" s="27"/>
      <c r="B17" s="28"/>
      <c r="C17" s="42" t="s">
        <v>18</v>
      </c>
      <c r="D17" s="43"/>
      <c r="E17" s="37"/>
      <c r="F17" s="38">
        <f>F12+F13+F14+F15+F16</f>
        <v>15285.71</v>
      </c>
      <c r="G17" s="38">
        <f t="shared" ref="G17:U17" si="0">G12+G13+G14+G15+G16</f>
        <v>7642.86</v>
      </c>
      <c r="H17" s="38">
        <f t="shared" si="0"/>
        <v>0</v>
      </c>
      <c r="I17" s="38">
        <f t="shared" si="0"/>
        <v>7642.86</v>
      </c>
      <c r="J17" s="38">
        <f t="shared" si="0"/>
        <v>1471.4299999999998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812.19</v>
      </c>
      <c r="O17" s="38">
        <f t="shared" si="0"/>
        <v>32855.050000000003</v>
      </c>
      <c r="P17" s="38">
        <f t="shared" si="0"/>
        <v>328.5505</v>
      </c>
      <c r="Q17" s="38">
        <f t="shared" si="0"/>
        <v>10000</v>
      </c>
      <c r="R17" s="38">
        <f t="shared" si="0"/>
        <v>5913.9089999999997</v>
      </c>
      <c r="S17" s="38">
        <f t="shared" si="0"/>
        <v>492.82574999999997</v>
      </c>
      <c r="T17" s="38">
        <f t="shared" si="0"/>
        <v>16735.285250000001</v>
      </c>
      <c r="U17" s="38">
        <f t="shared" si="0"/>
        <v>16119.764749999998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work</cp:lastModifiedBy>
  <cp:revision>1</cp:revision>
  <cp:lastPrinted>2021-12-30T10:59:54Z</cp:lastPrinted>
  <dcterms:created xsi:type="dcterms:W3CDTF">2003-05-15T10:58:21Z</dcterms:created>
  <dcterms:modified xsi:type="dcterms:W3CDTF">2022-10-28T06:41:31Z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